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rye Nickels\Google Drive\2.  FOOD SERVICE TEMPLATE\Presentation\"/>
    </mc:Choice>
  </mc:AlternateContent>
  <bookViews>
    <workbookView xWindow="0" yWindow="1890" windowWidth="15330" windowHeight="7680"/>
  </bookViews>
  <sheets>
    <sheet name="Instructions" sheetId="2" r:id="rId1"/>
    <sheet name="Practice Tool" sheetId="3" r:id="rId2"/>
    <sheet name="Nonprogram Food Revenue Tool" sheetId="4" r:id="rId3"/>
  </sheets>
  <calcPr calcId="162913"/>
</workbook>
</file>

<file path=xl/calcChain.xml><?xml version="1.0" encoding="utf-8"?>
<calcChain xmlns="http://schemas.openxmlformats.org/spreadsheetml/2006/main">
  <c r="I76" i="4" l="1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C76" i="4"/>
  <c r="G76" i="4" s="1"/>
  <c r="C75" i="4"/>
  <c r="E75" i="4" s="1"/>
  <c r="C74" i="4"/>
  <c r="G74" i="4" s="1"/>
  <c r="C73" i="4"/>
  <c r="G73" i="4" s="1"/>
  <c r="C72" i="4"/>
  <c r="G72" i="4" s="1"/>
  <c r="C71" i="4"/>
  <c r="E71" i="4" s="1"/>
  <c r="C70" i="4"/>
  <c r="G70" i="4" s="1"/>
  <c r="C69" i="4"/>
  <c r="G69" i="4" s="1"/>
  <c r="C68" i="4"/>
  <c r="G68" i="4" s="1"/>
  <c r="C67" i="4"/>
  <c r="E67" i="4" s="1"/>
  <c r="C66" i="4"/>
  <c r="G66" i="4" s="1"/>
  <c r="C65" i="4"/>
  <c r="G65" i="4" s="1"/>
  <c r="C64" i="4"/>
  <c r="G64" i="4" s="1"/>
  <c r="C63" i="4"/>
  <c r="E63" i="4" s="1"/>
  <c r="C62" i="4"/>
  <c r="E62" i="4" s="1"/>
  <c r="C61" i="4"/>
  <c r="G61" i="4" s="1"/>
  <c r="C60" i="4"/>
  <c r="G60" i="4" s="1"/>
  <c r="C59" i="4"/>
  <c r="G59" i="4" s="1"/>
  <c r="C58" i="4"/>
  <c r="G58" i="4" s="1"/>
  <c r="C57" i="4"/>
  <c r="G57" i="4" s="1"/>
  <c r="C56" i="4"/>
  <c r="G56" i="4" s="1"/>
  <c r="C55" i="4"/>
  <c r="E55" i="4" s="1"/>
  <c r="E68" i="4" l="1"/>
  <c r="E72" i="4"/>
  <c r="E60" i="4"/>
  <c r="E76" i="4"/>
  <c r="E64" i="4"/>
  <c r="E56" i="4"/>
  <c r="E57" i="4"/>
  <c r="E65" i="4"/>
  <c r="E73" i="4"/>
  <c r="E61" i="4"/>
  <c r="E69" i="4"/>
  <c r="G62" i="4"/>
  <c r="G55" i="4"/>
  <c r="G63" i="4"/>
  <c r="G67" i="4"/>
  <c r="G71" i="4"/>
  <c r="G75" i="4"/>
  <c r="E58" i="4"/>
  <c r="E66" i="4"/>
  <c r="E70" i="4"/>
  <c r="E74" i="4"/>
  <c r="E59" i="4"/>
  <c r="I54" i="4"/>
  <c r="H54" i="4"/>
  <c r="C54" i="4"/>
  <c r="G54" i="4" s="1"/>
  <c r="I53" i="4"/>
  <c r="H53" i="4"/>
  <c r="C53" i="4"/>
  <c r="G53" i="4" s="1"/>
  <c r="I52" i="4"/>
  <c r="H52" i="4"/>
  <c r="C52" i="4"/>
  <c r="E52" i="4" s="1"/>
  <c r="I51" i="4"/>
  <c r="H51" i="4"/>
  <c r="C51" i="4"/>
  <c r="G51" i="4" s="1"/>
  <c r="I50" i="4"/>
  <c r="H50" i="4"/>
  <c r="C50" i="4"/>
  <c r="G50" i="4" s="1"/>
  <c r="I49" i="4"/>
  <c r="H49" i="4"/>
  <c r="C49" i="4"/>
  <c r="G49" i="4" s="1"/>
  <c r="I48" i="4"/>
  <c r="H48" i="4"/>
  <c r="C48" i="4"/>
  <c r="E48" i="4" s="1"/>
  <c r="I47" i="4"/>
  <c r="H47" i="4"/>
  <c r="C47" i="4"/>
  <c r="G47" i="4" s="1"/>
  <c r="I46" i="4"/>
  <c r="H46" i="4"/>
  <c r="C46" i="4"/>
  <c r="G46" i="4" s="1"/>
  <c r="I45" i="4"/>
  <c r="H45" i="4"/>
  <c r="C45" i="4"/>
  <c r="E45" i="4" s="1"/>
  <c r="I44" i="4"/>
  <c r="H44" i="4"/>
  <c r="C44" i="4"/>
  <c r="E44" i="4" s="1"/>
  <c r="I43" i="4"/>
  <c r="H43" i="4"/>
  <c r="C43" i="4"/>
  <c r="G43" i="4" s="1"/>
  <c r="I91" i="4"/>
  <c r="H91" i="4"/>
  <c r="C91" i="4"/>
  <c r="E91" i="4" s="1"/>
  <c r="I90" i="4"/>
  <c r="H90" i="4"/>
  <c r="C90" i="4"/>
  <c r="G90" i="4" s="1"/>
  <c r="I89" i="4"/>
  <c r="H89" i="4"/>
  <c r="C89" i="4"/>
  <c r="G89" i="4" s="1"/>
  <c r="I88" i="4"/>
  <c r="H88" i="4"/>
  <c r="C88" i="4"/>
  <c r="E88" i="4" s="1"/>
  <c r="I87" i="4"/>
  <c r="H87" i="4"/>
  <c r="C87" i="4"/>
  <c r="E87" i="4" s="1"/>
  <c r="I86" i="4"/>
  <c r="H86" i="4"/>
  <c r="C86" i="4"/>
  <c r="G86" i="4" s="1"/>
  <c r="I85" i="4"/>
  <c r="H85" i="4"/>
  <c r="C85" i="4"/>
  <c r="G85" i="4" s="1"/>
  <c r="I84" i="4"/>
  <c r="H84" i="4"/>
  <c r="C84" i="4"/>
  <c r="E84" i="4" s="1"/>
  <c r="I83" i="4"/>
  <c r="H83" i="4"/>
  <c r="C83" i="4"/>
  <c r="E83" i="4" s="1"/>
  <c r="I82" i="4"/>
  <c r="H82" i="4"/>
  <c r="C82" i="4"/>
  <c r="G82" i="4" s="1"/>
  <c r="I81" i="4"/>
  <c r="H81" i="4"/>
  <c r="C81" i="4"/>
  <c r="G81" i="4" s="1"/>
  <c r="I80" i="4"/>
  <c r="H80" i="4"/>
  <c r="C80" i="4"/>
  <c r="G80" i="4" s="1"/>
  <c r="I79" i="4"/>
  <c r="H79" i="4"/>
  <c r="C79" i="4"/>
  <c r="E79" i="4" s="1"/>
  <c r="I78" i="4"/>
  <c r="H78" i="4"/>
  <c r="C78" i="4"/>
  <c r="G78" i="4" s="1"/>
  <c r="I77" i="4"/>
  <c r="H77" i="4"/>
  <c r="C77" i="4"/>
  <c r="E77" i="4" s="1"/>
  <c r="I42" i="4"/>
  <c r="H42" i="4"/>
  <c r="C42" i="4"/>
  <c r="G42" i="4" s="1"/>
  <c r="I41" i="4"/>
  <c r="H41" i="4"/>
  <c r="C41" i="4"/>
  <c r="G41" i="4" s="1"/>
  <c r="I40" i="4"/>
  <c r="H40" i="4"/>
  <c r="C40" i="4"/>
  <c r="E40" i="4" s="1"/>
  <c r="I39" i="4"/>
  <c r="H39" i="4"/>
  <c r="C39" i="4"/>
  <c r="G39" i="4" s="1"/>
  <c r="I38" i="4"/>
  <c r="H38" i="4"/>
  <c r="C38" i="4"/>
  <c r="E38" i="4" s="1"/>
  <c r="I37" i="4"/>
  <c r="H37" i="4"/>
  <c r="C37" i="4"/>
  <c r="G37" i="4" s="1"/>
  <c r="I36" i="4"/>
  <c r="H36" i="4"/>
  <c r="C36" i="4"/>
  <c r="E36" i="4" s="1"/>
  <c r="I35" i="4"/>
  <c r="H35" i="4"/>
  <c r="C35" i="4"/>
  <c r="G35" i="4" s="1"/>
  <c r="I34" i="4"/>
  <c r="H34" i="4"/>
  <c r="C34" i="4"/>
  <c r="G34" i="4" s="1"/>
  <c r="I33" i="4"/>
  <c r="H33" i="4"/>
  <c r="C33" i="4"/>
  <c r="G33" i="4" s="1"/>
  <c r="I32" i="4"/>
  <c r="H32" i="4"/>
  <c r="C32" i="4"/>
  <c r="E32" i="4" s="1"/>
  <c r="I31" i="4"/>
  <c r="H31" i="4"/>
  <c r="C31" i="4"/>
  <c r="G31" i="4" s="1"/>
  <c r="I30" i="4"/>
  <c r="H30" i="4"/>
  <c r="C30" i="4"/>
  <c r="G30" i="4" s="1"/>
  <c r="I29" i="4"/>
  <c r="H29" i="4"/>
  <c r="C29" i="4"/>
  <c r="E29" i="4" s="1"/>
  <c r="I28" i="4"/>
  <c r="H28" i="4"/>
  <c r="C28" i="4"/>
  <c r="E28" i="4" s="1"/>
  <c r="I27" i="4"/>
  <c r="H27" i="4"/>
  <c r="C27" i="4"/>
  <c r="G27" i="4" s="1"/>
  <c r="I26" i="4"/>
  <c r="H26" i="4"/>
  <c r="C26" i="4"/>
  <c r="G26" i="4" s="1"/>
  <c r="I25" i="4"/>
  <c r="H25" i="4"/>
  <c r="C25" i="4"/>
  <c r="E25" i="4" s="1"/>
  <c r="I24" i="4"/>
  <c r="H24" i="4"/>
  <c r="C24" i="4"/>
  <c r="E24" i="4" s="1"/>
  <c r="I23" i="4"/>
  <c r="H23" i="4"/>
  <c r="C23" i="4"/>
  <c r="G23" i="4" s="1"/>
  <c r="I92" i="4"/>
  <c r="H92" i="4"/>
  <c r="C92" i="4"/>
  <c r="E92" i="4" s="1"/>
  <c r="I22" i="4"/>
  <c r="H22" i="4"/>
  <c r="C22" i="4"/>
  <c r="G22" i="4" s="1"/>
  <c r="I21" i="4"/>
  <c r="H21" i="4"/>
  <c r="C21" i="4"/>
  <c r="G21" i="4" s="1"/>
  <c r="I20" i="4"/>
  <c r="H20" i="4"/>
  <c r="C20" i="4"/>
  <c r="E20" i="4" s="1"/>
  <c r="I19" i="4"/>
  <c r="H19" i="4"/>
  <c r="C19" i="4"/>
  <c r="E19" i="4" s="1"/>
  <c r="I93" i="4"/>
  <c r="H93" i="4"/>
  <c r="C93" i="4"/>
  <c r="G93" i="4" s="1"/>
  <c r="G88" i="4" l="1"/>
  <c r="G92" i="4"/>
  <c r="G52" i="4"/>
  <c r="E53" i="4"/>
  <c r="G83" i="4"/>
  <c r="G87" i="4"/>
  <c r="G45" i="4"/>
  <c r="G38" i="4"/>
  <c r="E39" i="4"/>
  <c r="G79" i="4"/>
  <c r="E80" i="4"/>
  <c r="G84" i="4"/>
  <c r="G48" i="4"/>
  <c r="E49" i="4"/>
  <c r="G91" i="4"/>
  <c r="G44" i="4"/>
  <c r="G25" i="4"/>
  <c r="E46" i="4"/>
  <c r="E50" i="4"/>
  <c r="E54" i="4"/>
  <c r="E43" i="4"/>
  <c r="E47" i="4"/>
  <c r="E51" i="4"/>
  <c r="G77" i="4"/>
  <c r="E81" i="4"/>
  <c r="E85" i="4"/>
  <c r="E89" i="4"/>
  <c r="E78" i="4"/>
  <c r="E82" i="4"/>
  <c r="E86" i="4"/>
  <c r="E90" i="4"/>
  <c r="E35" i="4"/>
  <c r="G40" i="4"/>
  <c r="E41" i="4"/>
  <c r="G24" i="4"/>
  <c r="G29" i="4"/>
  <c r="G36" i="4"/>
  <c r="G28" i="4"/>
  <c r="E31" i="4"/>
  <c r="G32" i="4"/>
  <c r="E33" i="4"/>
  <c r="E42" i="4"/>
  <c r="E37" i="4"/>
  <c r="E30" i="4"/>
  <c r="E34" i="4"/>
  <c r="E26" i="4"/>
  <c r="E23" i="4"/>
  <c r="E27" i="4"/>
  <c r="G20" i="4"/>
  <c r="E93" i="4"/>
  <c r="G19" i="4"/>
  <c r="E21" i="4"/>
  <c r="E22" i="4"/>
  <c r="J33" i="3"/>
  <c r="I33" i="3"/>
  <c r="J34" i="3"/>
  <c r="I34" i="3"/>
  <c r="I5" i="3" l="1"/>
  <c r="I4" i="3" l="1"/>
  <c r="I106" i="4" l="1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5" i="4"/>
  <c r="H95" i="4"/>
  <c r="C95" i="4"/>
  <c r="E95" i="4" s="1"/>
  <c r="I94" i="4"/>
  <c r="H94" i="4"/>
  <c r="C94" i="4"/>
  <c r="G94" i="4" s="1"/>
  <c r="I18" i="4"/>
  <c r="H18" i="4"/>
  <c r="C18" i="4"/>
  <c r="E18" i="4" s="1"/>
  <c r="I17" i="4"/>
  <c r="H17" i="4"/>
  <c r="C17" i="4"/>
  <c r="G17" i="4" s="1"/>
  <c r="I16" i="4"/>
  <c r="H16" i="4"/>
  <c r="C16" i="4"/>
  <c r="G16" i="4" s="1"/>
  <c r="I15" i="4"/>
  <c r="H15" i="4"/>
  <c r="C15" i="4"/>
  <c r="E15" i="4" s="1"/>
  <c r="I14" i="4"/>
  <c r="H14" i="4"/>
  <c r="C14" i="4"/>
  <c r="G14" i="4" s="1"/>
  <c r="I13" i="4"/>
  <c r="H13" i="4"/>
  <c r="C13" i="4"/>
  <c r="E13" i="4" s="1"/>
  <c r="I12" i="4"/>
  <c r="H12" i="4"/>
  <c r="C12" i="4"/>
  <c r="G12" i="4" s="1"/>
  <c r="I11" i="4"/>
  <c r="H11" i="4"/>
  <c r="C11" i="4"/>
  <c r="G11" i="4" s="1"/>
  <c r="I10" i="4"/>
  <c r="H10" i="4"/>
  <c r="C10" i="4"/>
  <c r="G10" i="4" s="1"/>
  <c r="I9" i="4"/>
  <c r="H9" i="4"/>
  <c r="C9" i="4"/>
  <c r="G9" i="4" s="1"/>
  <c r="I8" i="4"/>
  <c r="H8" i="4"/>
  <c r="C8" i="4"/>
  <c r="G8" i="4" s="1"/>
  <c r="I7" i="4"/>
  <c r="H7" i="4"/>
  <c r="C7" i="4"/>
  <c r="E7" i="4" s="1"/>
  <c r="I6" i="4"/>
  <c r="H6" i="4"/>
  <c r="C6" i="4"/>
  <c r="E6" i="4" s="1"/>
  <c r="D26" i="3"/>
  <c r="F26" i="3" s="1"/>
  <c r="I26" i="3"/>
  <c r="J26" i="3"/>
  <c r="J35" i="3"/>
  <c r="I35" i="3"/>
  <c r="J32" i="3"/>
  <c r="I32" i="3"/>
  <c r="J31" i="3"/>
  <c r="I31" i="3"/>
  <c r="J30" i="3"/>
  <c r="I30" i="3"/>
  <c r="J25" i="3"/>
  <c r="I25" i="3"/>
  <c r="D25" i="3"/>
  <c r="H25" i="3" s="1"/>
  <c r="J24" i="3"/>
  <c r="I24" i="3"/>
  <c r="D24" i="3"/>
  <c r="F24" i="3" s="1"/>
  <c r="J23" i="3"/>
  <c r="I23" i="3"/>
  <c r="D23" i="3"/>
  <c r="F23" i="3" s="1"/>
  <c r="J22" i="3"/>
  <c r="I22" i="3"/>
  <c r="D22" i="3"/>
  <c r="F22" i="3" s="1"/>
  <c r="J21" i="3"/>
  <c r="I21" i="3"/>
  <c r="D21" i="3"/>
  <c r="H21" i="3" s="1"/>
  <c r="J20" i="3"/>
  <c r="I20" i="3"/>
  <c r="D20" i="3"/>
  <c r="F20" i="3" s="1"/>
  <c r="J19" i="3"/>
  <c r="I19" i="3"/>
  <c r="D19" i="3"/>
  <c r="F19" i="3" s="1"/>
  <c r="J18" i="3"/>
  <c r="I18" i="3"/>
  <c r="D18" i="3"/>
  <c r="F18" i="3" s="1"/>
  <c r="J17" i="3"/>
  <c r="I17" i="3"/>
  <c r="D17" i="3"/>
  <c r="H17" i="3" s="1"/>
  <c r="J16" i="3"/>
  <c r="I16" i="3"/>
  <c r="D16" i="3"/>
  <c r="H16" i="3" s="1"/>
  <c r="J15" i="3"/>
  <c r="I15" i="3"/>
  <c r="D15" i="3"/>
  <c r="F15" i="3" s="1"/>
  <c r="J14" i="3"/>
  <c r="I14" i="3"/>
  <c r="D14" i="3"/>
  <c r="F14" i="3" s="1"/>
  <c r="J13" i="3"/>
  <c r="I13" i="3"/>
  <c r="D13" i="3"/>
  <c r="H13" i="3" s="1"/>
  <c r="J12" i="3"/>
  <c r="I12" i="3"/>
  <c r="D12" i="3"/>
  <c r="F12" i="3" s="1"/>
  <c r="J11" i="3"/>
  <c r="I11" i="3"/>
  <c r="D11" i="3"/>
  <c r="H11" i="3" s="1"/>
  <c r="J10" i="3"/>
  <c r="I10" i="3"/>
  <c r="D10" i="3"/>
  <c r="F10" i="3" s="1"/>
  <c r="J9" i="3"/>
  <c r="I9" i="3"/>
  <c r="D9" i="3"/>
  <c r="H9" i="3" s="1"/>
  <c r="J8" i="3"/>
  <c r="I8" i="3"/>
  <c r="D8" i="3"/>
  <c r="F8" i="3" s="1"/>
  <c r="J7" i="3"/>
  <c r="I7" i="3"/>
  <c r="D7" i="3"/>
  <c r="H7" i="3" s="1"/>
  <c r="J6" i="3"/>
  <c r="I6" i="3"/>
  <c r="D6" i="3"/>
  <c r="F6" i="3" s="1"/>
  <c r="J5" i="3"/>
  <c r="D5" i="3"/>
  <c r="H5" i="3" s="1"/>
  <c r="J4" i="3"/>
  <c r="D4" i="3"/>
  <c r="H107" i="4" l="1"/>
  <c r="L8" i="4" s="1"/>
  <c r="H4" i="3"/>
  <c r="F4" i="3"/>
  <c r="I107" i="4"/>
  <c r="G7" i="4"/>
  <c r="E8" i="4"/>
  <c r="E10" i="4"/>
  <c r="E12" i="4"/>
  <c r="E14" i="4"/>
  <c r="E16" i="4"/>
  <c r="H96" i="4"/>
  <c r="E94" i="4"/>
  <c r="I96" i="4"/>
  <c r="E17" i="4"/>
  <c r="E9" i="4"/>
  <c r="E11" i="4"/>
  <c r="G6" i="4"/>
  <c r="G13" i="4"/>
  <c r="G15" i="4"/>
  <c r="G18" i="4"/>
  <c r="G95" i="4"/>
  <c r="H20" i="3"/>
  <c r="H26" i="3"/>
  <c r="H24" i="3"/>
  <c r="I27" i="3"/>
  <c r="M7" i="3" s="1"/>
  <c r="J27" i="3"/>
  <c r="M9" i="3" s="1"/>
  <c r="H19" i="3"/>
  <c r="I36" i="3"/>
  <c r="F7" i="3"/>
  <c r="F9" i="3"/>
  <c r="F11" i="3"/>
  <c r="F13" i="3"/>
  <c r="H15" i="3"/>
  <c r="F16" i="3"/>
  <c r="J36" i="3"/>
  <c r="H23" i="3"/>
  <c r="F21" i="3"/>
  <c r="H6" i="3"/>
  <c r="H8" i="3"/>
  <c r="H10" i="3"/>
  <c r="H12" i="3"/>
  <c r="H14" i="3"/>
  <c r="H18" i="3"/>
  <c r="H22" i="3"/>
  <c r="F5" i="3"/>
  <c r="F17" i="3"/>
  <c r="F25" i="3"/>
  <c r="M6" i="3" l="1"/>
  <c r="M8" i="3"/>
  <c r="M11" i="3" s="1"/>
  <c r="L12" i="4"/>
  <c r="L9" i="4"/>
  <c r="L10" i="4"/>
  <c r="L11" i="4"/>
  <c r="G96" i="4"/>
  <c r="M10" i="3"/>
  <c r="H27" i="3"/>
  <c r="L13" i="4" l="1"/>
  <c r="L14" i="4" s="1"/>
  <c r="L15" i="4" s="1"/>
  <c r="M12" i="3"/>
  <c r="M13" i="3" s="1"/>
</calcChain>
</file>

<file path=xl/sharedStrings.xml><?xml version="1.0" encoding="utf-8"?>
<sst xmlns="http://schemas.openxmlformats.org/spreadsheetml/2006/main" count="89" uniqueCount="69">
  <si>
    <t xml:space="preserve">Instructions </t>
  </si>
  <si>
    <t>B. Raw food cost</t>
  </si>
  <si>
    <t>D. Actual Selling Price</t>
  </si>
  <si>
    <t>G. $ Difference</t>
  </si>
  <si>
    <t>peach cells indicate data entry from SFA</t>
  </si>
  <si>
    <t>Minimum portion of revenue from nonprogram funds</t>
  </si>
  <si>
    <t>A. Nonprogram Food Item</t>
  </si>
  <si>
    <t>NSLP Reduced</t>
  </si>
  <si>
    <t>H. Total Nonprogram Food Cost</t>
  </si>
  <si>
    <t>I. Total Nonprogram Food Revenue</t>
  </si>
  <si>
    <t>K. Raw food cost</t>
  </si>
  <si>
    <t>N. Total Reimbursable Food Cost</t>
  </si>
  <si>
    <t>O. Total Reibursable Food Revenue</t>
  </si>
  <si>
    <t>F.  Number  Sold</t>
  </si>
  <si>
    <t>M.  Number Sold</t>
  </si>
  <si>
    <t>USDA Nonprogram Revenue Tool</t>
  </si>
  <si>
    <t>Program Food Cost and Revenue</t>
  </si>
  <si>
    <t>J. Reimbursable Meal Type</t>
  </si>
  <si>
    <t>Using the Tool</t>
  </si>
  <si>
    <r>
      <rPr>
        <b/>
        <sz val="11"/>
        <rFont val="Calibri"/>
        <family val="2"/>
      </rPr>
      <t xml:space="preserve">P. </t>
    </r>
    <r>
      <rPr>
        <sz val="11"/>
        <color theme="10"/>
        <rFont val="Calibri"/>
        <family val="2"/>
      </rPr>
      <t>Cost for Reimbursable Meal Food</t>
    </r>
  </si>
  <si>
    <r>
      <rPr>
        <b/>
        <sz val="11"/>
        <rFont val="Calibri"/>
        <family val="2"/>
      </rPr>
      <t>Q</t>
    </r>
    <r>
      <rPr>
        <b/>
        <sz val="11"/>
        <color theme="10"/>
        <rFont val="Calibri"/>
        <family val="2"/>
      </rPr>
      <t xml:space="preserve">. </t>
    </r>
    <r>
      <rPr>
        <sz val="11"/>
        <color theme="10"/>
        <rFont val="Calibri"/>
        <family val="2"/>
      </rPr>
      <t>Cost of Nonprogram Food</t>
    </r>
  </si>
  <si>
    <r>
      <rPr>
        <b/>
        <sz val="11"/>
        <rFont val="Calibri"/>
        <family val="2"/>
      </rPr>
      <t xml:space="preserve">R. </t>
    </r>
    <r>
      <rPr>
        <sz val="11"/>
        <color theme="10"/>
        <rFont val="Calibri"/>
        <family val="2"/>
      </rPr>
      <t>Total Food Costs</t>
    </r>
  </si>
  <si>
    <r>
      <rPr>
        <b/>
        <sz val="11"/>
        <rFont val="Calibri"/>
        <family val="2"/>
      </rPr>
      <t xml:space="preserve">S. </t>
    </r>
    <r>
      <rPr>
        <sz val="11"/>
        <color theme="10"/>
        <rFont val="Calibri"/>
        <family val="2"/>
      </rPr>
      <t>Total Nonprogram Food Revenue</t>
    </r>
  </si>
  <si>
    <r>
      <rPr>
        <b/>
        <sz val="11"/>
        <rFont val="Calibri"/>
        <family val="2"/>
      </rPr>
      <t xml:space="preserve">T. </t>
    </r>
    <r>
      <rPr>
        <sz val="11"/>
        <color theme="10"/>
        <rFont val="Calibri"/>
        <family val="2"/>
      </rPr>
      <t xml:space="preserve">Total Revenue </t>
    </r>
  </si>
  <si>
    <r>
      <t xml:space="preserve">U. </t>
    </r>
    <r>
      <rPr>
        <b/>
        <sz val="10"/>
        <color rgb="FF7030A0"/>
        <rFont val="Calibri"/>
        <family val="2"/>
        <scheme val="minor"/>
      </rPr>
      <t xml:space="preserve">Minimum Revenue Required from the Sale of Nonprogram Foods                                                  </t>
    </r>
  </si>
  <si>
    <r>
      <rPr>
        <b/>
        <sz val="10"/>
        <rFont val="Calibri"/>
        <family val="2"/>
        <scheme val="minor"/>
      </rPr>
      <t xml:space="preserve">V. </t>
    </r>
    <r>
      <rPr>
        <b/>
        <sz val="10"/>
        <color rgb="FF7030A0"/>
        <rFont val="Calibri"/>
        <family val="2"/>
        <scheme val="minor"/>
      </rPr>
      <t xml:space="preserve">Additional Revenue Needed to Comply      </t>
    </r>
    <r>
      <rPr>
        <b/>
        <sz val="10"/>
        <color theme="1"/>
        <rFont val="Calibri"/>
        <family val="2"/>
        <scheme val="minor"/>
      </rPr>
      <t xml:space="preserve">       </t>
    </r>
  </si>
  <si>
    <t>F.  # sold</t>
  </si>
  <si>
    <t>Whole fresh fruit</t>
  </si>
  <si>
    <t>Milk</t>
  </si>
  <si>
    <t>Enter the cost for reimbursable meal, cost of nonprogram food and total revenue</t>
  </si>
  <si>
    <t>Chips</t>
  </si>
  <si>
    <t>Veggie Cup</t>
  </si>
  <si>
    <t>Extra Entrée</t>
  </si>
  <si>
    <t>Snack Bars</t>
  </si>
  <si>
    <t>Bottle Water</t>
  </si>
  <si>
    <t>Adult Meals</t>
  </si>
  <si>
    <t>Cookies</t>
  </si>
  <si>
    <t>Bottle Juice</t>
  </si>
  <si>
    <t>Bread/Dinner roll</t>
  </si>
  <si>
    <t>Fruit Cup</t>
  </si>
  <si>
    <t>E. Actual vs Recommend</t>
  </si>
  <si>
    <t xml:space="preserve">E. Actual  vs Recommend </t>
  </si>
  <si>
    <t>c. Recommend Selling Price*</t>
  </si>
  <si>
    <t>Nonprogram Foods Revenue Tool</t>
  </si>
  <si>
    <t>Nonprogram Food Revenue and Expenses</t>
  </si>
  <si>
    <t>M.  # sold</t>
  </si>
  <si>
    <t xml:space="preserve">Non-Program Foods Revenue Compliance Tool 7 CFR Part 210 </t>
  </si>
  <si>
    <t>Program Food Section (Reimbursable Meals)</t>
  </si>
  <si>
    <t>Nonprogram Food Section (Non-reimbursable Items)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</si>
  <si>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8"/>
        <color theme="1"/>
        <rFont val="Calibri"/>
        <family val="2"/>
        <scheme val="minor"/>
      </rPr>
      <t>NSLP Paid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</si>
  <si>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8"/>
        <color theme="1"/>
        <rFont val="Calibri"/>
        <family val="2"/>
        <scheme val="minor"/>
      </rPr>
      <t>Paid Breakfast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</si>
  <si>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0"/>
        <color rgb="FFFF0000"/>
        <rFont val="Calibri"/>
        <family val="2"/>
        <scheme val="minor"/>
      </rPr>
      <t>(if school has tiered prices, weighted average price must be used which may be obtained from PLE Tool for NSLP)</t>
    </r>
    <r>
      <rPr>
        <b/>
        <sz val="10"/>
        <color rgb="FF000000"/>
        <rFont val="Calibri"/>
        <family val="2"/>
        <scheme val="minor"/>
      </rPr>
      <t xml:space="preserve"> </t>
    </r>
  </si>
  <si>
    <r>
      <rPr>
        <b/>
        <sz val="9"/>
        <rFont val="Calibri"/>
        <family val="2"/>
      </rPr>
      <t>P.</t>
    </r>
    <r>
      <rPr>
        <u/>
        <sz val="9"/>
        <color theme="10"/>
        <rFont val="Calibri"/>
        <family val="2"/>
      </rPr>
      <t>Cost for Reimbursable Meal Food</t>
    </r>
  </si>
  <si>
    <r>
      <rPr>
        <b/>
        <sz val="9"/>
        <rFont val="Calibri"/>
        <family val="2"/>
      </rPr>
      <t xml:space="preserve">Q. </t>
    </r>
    <r>
      <rPr>
        <u/>
        <sz val="9"/>
        <color theme="10"/>
        <rFont val="Calibri"/>
        <family val="2"/>
      </rPr>
      <t>Cost of Nonprogram Food</t>
    </r>
  </si>
  <si>
    <r>
      <rPr>
        <b/>
        <sz val="9"/>
        <rFont val="Calibri"/>
        <family val="2"/>
      </rPr>
      <t xml:space="preserve">R. </t>
    </r>
    <r>
      <rPr>
        <u/>
        <sz val="9"/>
        <color theme="10"/>
        <rFont val="Calibri"/>
        <family val="2"/>
      </rPr>
      <t>Total Food Costs</t>
    </r>
  </si>
  <si>
    <r>
      <rPr>
        <b/>
        <sz val="9"/>
        <rFont val="Calibri"/>
        <family val="2"/>
      </rPr>
      <t xml:space="preserve">S. </t>
    </r>
    <r>
      <rPr>
        <u/>
        <sz val="9"/>
        <color theme="10"/>
        <rFont val="Calibri"/>
        <family val="2"/>
      </rPr>
      <t>Total Nonprogram Food Revenue</t>
    </r>
  </si>
  <si>
    <r>
      <rPr>
        <b/>
        <sz val="9"/>
        <rFont val="Calibri"/>
        <family val="2"/>
      </rPr>
      <t xml:space="preserve">T. </t>
    </r>
    <r>
      <rPr>
        <u/>
        <sz val="9"/>
        <color theme="10"/>
        <rFont val="Calibri"/>
        <family val="2"/>
      </rPr>
      <t>Total Revenue</t>
    </r>
  </si>
  <si>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Minimum portion of revenue from nonprogram funds</t>
    </r>
  </si>
  <si>
    <r>
      <rPr>
        <b/>
        <sz val="9"/>
        <color theme="1"/>
        <rFont val="Calibri"/>
        <family val="2"/>
        <scheme val="minor"/>
      </rPr>
      <t xml:space="preserve">U. </t>
    </r>
    <r>
      <rPr>
        <sz val="9"/>
        <color theme="1"/>
        <rFont val="Calibri"/>
        <family val="2"/>
        <scheme val="minor"/>
      </rPr>
      <t>Minimum Revenue Required from the Sale of Nonprogram Foods</t>
    </r>
  </si>
  <si>
    <r>
      <rPr>
        <b/>
        <sz val="9"/>
        <color theme="1"/>
        <rFont val="Calibri"/>
        <family val="2"/>
        <scheme val="minor"/>
      </rPr>
      <t xml:space="preserve">V. </t>
    </r>
    <r>
      <rPr>
        <sz val="9"/>
        <color theme="1"/>
        <rFont val="Calibri"/>
        <family val="2"/>
        <scheme val="minor"/>
      </rPr>
      <t>Additional Revenue Needed to Comply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</si>
  <si>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color theme="1"/>
        <rFont val="Calibri"/>
        <family val="2"/>
        <scheme val="minor"/>
      </rPr>
      <t>NSLP Paid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</si>
  <si>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color theme="1"/>
        <rFont val="Calibri"/>
        <family val="2"/>
        <scheme val="minor"/>
      </rPr>
      <t>Paid Breakfast</t>
    </r>
  </si>
  <si>
    <r>
      <t>*(if school has tiered prices, weighted average price must be used which may be obtained from PLE for NSLP)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</si>
  <si>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L. Actual Selling Price + USDA Reimbursement </t>
    </r>
    <r>
      <rPr>
        <b/>
        <sz val="9"/>
        <color rgb="FFFF0000"/>
        <rFont val="Calibri"/>
        <family val="2"/>
        <scheme val="minor"/>
      </rPr>
      <t>(only)</t>
    </r>
  </si>
  <si>
    <t xml:space="preserve">NSLP Free </t>
  </si>
  <si>
    <t xml:space="preserve">SBP Free </t>
  </si>
  <si>
    <t>SBP Reduced</t>
  </si>
  <si>
    <r>
      <t xml:space="preserve">                                                      </t>
    </r>
    <r>
      <rPr>
        <b/>
        <sz val="10"/>
        <color rgb="FF006600"/>
        <rFont val="Calibri"/>
        <family val="2"/>
        <scheme val="minor"/>
      </rPr>
      <t>* ICN recommendes selling price using 38% food cost.</t>
    </r>
  </si>
  <si>
    <t xml:space="preserve">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</si>
</sst>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  <font>
      <sz val="11"/>
      <color theme="10"/>
      <name val="Calibri"/>
      <family val="2"/>
    </font>
    <font>
      <b/>
      <sz val="11"/>
      <name val="Calibri"/>
      <family val="2"/>
    </font>
    <font>
      <b/>
      <sz val="11"/>
      <color theme="10"/>
      <name val="Calibri"/>
      <family val="2"/>
    </font>
    <font>
      <b/>
      <sz val="1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3F3F76"/>
      <name val="Calibri"/>
      <family val="2"/>
      <scheme val="minor"/>
    </font>
    <font>
      <u/>
      <sz val="9"/>
      <color theme="10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7" fillId="7" borderId="16" applyNumberFormat="0" applyAlignment="0" applyProtection="0"/>
    <xf numFmtId="0" fontId="8" fillId="8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164" fontId="2" fillId="0" borderId="1" xfId="0" applyNumberFormat="1" applyFont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Border="1" applyAlignment="1" applyProtection="1">
      <alignment horizontal="center"/>
    </xf>
    <xf numFmtId="164" fontId="11" fillId="4" borderId="1" xfId="2" applyNumberFormat="1" applyFont="1" applyBorder="1" applyAlignment="1" applyProtection="1">
      <alignment horizontal="center"/>
    </xf>
    <xf numFmtId="164" fontId="12" fillId="9" borderId="17" xfId="0" applyNumberFormat="1" applyFont="1" applyFill="1" applyBorder="1" applyAlignment="1">
      <alignment horizontal="center"/>
    </xf>
    <xf numFmtId="164" fontId="2" fillId="9" borderId="17" xfId="0" applyNumberFormat="1" applyFont="1" applyFill="1" applyBorder="1" applyAlignment="1">
      <alignment horizontal="center"/>
    </xf>
    <xf numFmtId="164" fontId="12" fillId="10" borderId="17" xfId="0" applyNumberFormat="1" applyFont="1" applyFill="1" applyBorder="1" applyAlignment="1">
      <alignment horizontal="center"/>
    </xf>
    <xf numFmtId="164" fontId="2" fillId="10" borderId="17" xfId="0" applyNumberFormat="1" applyFont="1" applyFill="1" applyBorder="1" applyAlignment="1">
      <alignment horizontal="center"/>
    </xf>
    <xf numFmtId="164" fontId="12" fillId="10" borderId="22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 wrapText="1"/>
    </xf>
    <xf numFmtId="164" fontId="15" fillId="4" borderId="1" xfId="2" applyNumberFormat="1" applyFont="1" applyBorder="1" applyAlignment="1" applyProtection="1">
      <alignment horizontal="center" vertical="center" wrapText="1"/>
      <protection locked="0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wrapText="1"/>
    </xf>
    <xf numFmtId="0" fontId="6" fillId="10" borderId="17" xfId="0" applyFont="1" applyFill="1" applyBorder="1" applyAlignment="1">
      <alignment horizontal="center" wrapText="1"/>
    </xf>
    <xf numFmtId="164" fontId="6" fillId="6" borderId="19" xfId="0" applyNumberFormat="1" applyFont="1" applyFill="1" applyBorder="1" applyAlignment="1">
      <alignment horizontal="center" vertical="center" wrapText="1"/>
    </xf>
    <xf numFmtId="164" fontId="6" fillId="6" borderId="19" xfId="1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 applyProtection="1">
      <alignment horizontal="center"/>
    </xf>
    <xf numFmtId="164" fontId="16" fillId="4" borderId="19" xfId="2" applyNumberFormat="1" applyFont="1" applyBorder="1" applyAlignment="1" applyProtection="1">
      <alignment horizontal="center"/>
    </xf>
    <xf numFmtId="0" fontId="12" fillId="9" borderId="25" xfId="0" applyFont="1" applyFill="1" applyBorder="1" applyAlignment="1">
      <alignment horizontal="center"/>
    </xf>
    <xf numFmtId="0" fontId="13" fillId="0" borderId="0" xfId="0" applyFont="1"/>
    <xf numFmtId="164" fontId="2" fillId="0" borderId="18" xfId="0" applyNumberFormat="1" applyFont="1" applyBorder="1" applyAlignment="1" applyProtection="1">
      <alignment horizontal="center" vertical="center"/>
    </xf>
    <xf numFmtId="164" fontId="6" fillId="0" borderId="2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2" borderId="1" xfId="0" applyFont="1" applyFill="1" applyBorder="1" applyAlignment="1" applyProtection="1">
      <alignment horizontal="center"/>
      <protection locked="0"/>
    </xf>
    <xf numFmtId="164" fontId="2" fillId="0" borderId="31" xfId="0" applyNumberFormat="1" applyFont="1" applyFill="1" applyBorder="1" applyAlignment="1" applyProtection="1">
      <alignment horizontal="center" vertical="center"/>
    </xf>
    <xf numFmtId="0" fontId="14" fillId="6" borderId="1" xfId="2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165" fontId="4" fillId="3" borderId="17" xfId="0" applyNumberFormat="1" applyFont="1" applyFill="1" applyBorder="1" applyProtection="1"/>
    <xf numFmtId="0" fontId="20" fillId="3" borderId="1" xfId="3" applyFont="1" applyFill="1" applyBorder="1" applyAlignment="1">
      <alignment horizontal="center"/>
    </xf>
    <xf numFmtId="0" fontId="13" fillId="3" borderId="23" xfId="0" applyFont="1" applyFill="1" applyBorder="1"/>
    <xf numFmtId="165" fontId="20" fillId="9" borderId="17" xfId="4" applyNumberFormat="1" applyFont="1" applyFill="1" applyBorder="1" applyProtection="1"/>
    <xf numFmtId="165" fontId="4" fillId="9" borderId="17" xfId="1" applyNumberFormat="1" applyFont="1" applyFill="1" applyBorder="1" applyProtection="1"/>
    <xf numFmtId="165" fontId="20" fillId="11" borderId="17" xfId="4" applyNumberFormat="1" applyFont="1" applyFill="1" applyBorder="1" applyProtection="1"/>
    <xf numFmtId="9" fontId="21" fillId="4" borderId="17" xfId="2" applyNumberFormat="1" applyFont="1" applyBorder="1" applyProtection="1"/>
    <xf numFmtId="165" fontId="21" fillId="4" borderId="17" xfId="2" applyNumberFormat="1" applyFont="1" applyBorder="1" applyProtection="1"/>
    <xf numFmtId="0" fontId="12" fillId="10" borderId="17" xfId="0" applyFont="1" applyFill="1" applyBorder="1" applyAlignment="1">
      <alignment horizontal="center"/>
    </xf>
    <xf numFmtId="0" fontId="25" fillId="0" borderId="0" xfId="0" applyFont="1"/>
    <xf numFmtId="0" fontId="12" fillId="0" borderId="0" xfId="0" applyFont="1"/>
    <xf numFmtId="0" fontId="12" fillId="9" borderId="8" xfId="0" applyFont="1" applyFill="1" applyBorder="1" applyAlignment="1">
      <alignment horizontal="center"/>
    </xf>
    <xf numFmtId="0" fontId="12" fillId="10" borderId="22" xfId="0" applyFont="1" applyFill="1" applyBorder="1" applyAlignment="1">
      <alignment horizontal="center"/>
    </xf>
    <xf numFmtId="0" fontId="28" fillId="6" borderId="1" xfId="2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9" fillId="4" borderId="1" xfId="2" applyNumberFormat="1" applyFont="1" applyBorder="1" applyAlignment="1" applyProtection="1">
      <alignment horizontal="center" vertical="center" wrapText="1"/>
      <protection locked="0"/>
    </xf>
    <xf numFmtId="164" fontId="2" fillId="6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wrapText="1"/>
    </xf>
    <xf numFmtId="164" fontId="12" fillId="9" borderId="32" xfId="0" applyNumberFormat="1" applyFont="1" applyFill="1" applyBorder="1" applyAlignment="1">
      <alignment horizontal="center"/>
    </xf>
    <xf numFmtId="0" fontId="2" fillId="0" borderId="36" xfId="0" applyFont="1" applyBorder="1"/>
    <xf numFmtId="0" fontId="30" fillId="3" borderId="37" xfId="3" applyFont="1" applyFill="1" applyBorder="1"/>
    <xf numFmtId="0" fontId="12" fillId="3" borderId="38" xfId="0" applyFont="1" applyFill="1" applyBorder="1"/>
    <xf numFmtId="0" fontId="12" fillId="3" borderId="39" xfId="0" applyFont="1" applyFill="1" applyBorder="1"/>
    <xf numFmtId="0" fontId="31" fillId="3" borderId="38" xfId="5" applyFont="1" applyFill="1" applyBorder="1" applyAlignment="1" applyProtection="1">
      <alignment horizontal="left"/>
    </xf>
    <xf numFmtId="165" fontId="28" fillId="9" borderId="39" xfId="4" applyNumberFormat="1" applyFont="1" applyFill="1" applyBorder="1" applyProtection="1"/>
    <xf numFmtId="165" fontId="2" fillId="9" borderId="39" xfId="1" applyNumberFormat="1" applyFont="1" applyFill="1" applyBorder="1" applyProtection="1"/>
    <xf numFmtId="165" fontId="28" fillId="11" borderId="39" xfId="4" applyNumberFormat="1" applyFont="1" applyFill="1" applyBorder="1" applyProtection="1"/>
    <xf numFmtId="0" fontId="31" fillId="3" borderId="38" xfId="5" applyFont="1" applyFill="1" applyBorder="1" applyAlignment="1" applyProtection="1"/>
    <xf numFmtId="165" fontId="28" fillId="11" borderId="39" xfId="4" applyNumberFormat="1" applyFont="1" applyFill="1" applyBorder="1" applyAlignment="1" applyProtection="1">
      <alignment horizontal="center"/>
    </xf>
    <xf numFmtId="9" fontId="29" fillId="4" borderId="39" xfId="2" applyNumberFormat="1" applyFont="1" applyBorder="1" applyProtection="1"/>
    <xf numFmtId="165" fontId="29" fillId="4" borderId="39" xfId="2" applyNumberFormat="1" applyFont="1" applyBorder="1" applyProtection="1"/>
    <xf numFmtId="0" fontId="12" fillId="3" borderId="40" xfId="0" applyFont="1" applyFill="1" applyBorder="1"/>
    <xf numFmtId="165" fontId="2" fillId="3" borderId="41" xfId="0" applyNumberFormat="1" applyFont="1" applyFill="1" applyBorder="1" applyProtection="1"/>
    <xf numFmtId="164" fontId="12" fillId="10" borderId="32" xfId="0" applyNumberFormat="1" applyFont="1" applyFill="1" applyBorder="1" applyAlignment="1">
      <alignment horizontal="center"/>
    </xf>
    <xf numFmtId="164" fontId="12" fillId="10" borderId="34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 applyProtection="1">
      <alignment horizontal="center"/>
    </xf>
    <xf numFmtId="164" fontId="11" fillId="4" borderId="1" xfId="2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10" borderId="33" xfId="0" applyFont="1" applyFill="1" applyBorder="1" applyAlignment="1">
      <alignment horizontal="center" vertical="center" wrapText="1"/>
    </xf>
    <xf numFmtId="0" fontId="33" fillId="0" borderId="0" xfId="0" applyFont="1"/>
    <xf numFmtId="0" fontId="2" fillId="0" borderId="0" xfId="0" applyFont="1" applyFill="1" applyBorder="1" applyAlignment="1">
      <alignment horizontal="center" wrapText="1"/>
    </xf>
    <xf numFmtId="164" fontId="2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vertical="center"/>
    </xf>
    <xf numFmtId="0" fontId="3" fillId="0" borderId="1" xfId="0" applyFont="1" applyBorder="1"/>
    <xf numFmtId="0" fontId="10" fillId="3" borderId="1" xfId="0" applyFont="1" applyFill="1" applyBorder="1"/>
    <xf numFmtId="0" fontId="17" fillId="3" borderId="18" xfId="5" applyFont="1" applyFill="1" applyBorder="1" applyAlignment="1" applyProtection="1">
      <alignment horizontal="left"/>
    </xf>
    <xf numFmtId="0" fontId="17" fillId="3" borderId="18" xfId="5" applyFont="1" applyFill="1" applyBorder="1" applyAlignment="1" applyProtection="1"/>
    <xf numFmtId="0" fontId="22" fillId="3" borderId="18" xfId="0" applyFont="1" applyFill="1" applyBorder="1"/>
    <xf numFmtId="0" fontId="4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4" fontId="1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2" fillId="9" borderId="42" xfId="0" applyFont="1" applyFill="1" applyBorder="1" applyAlignment="1">
      <alignment horizontal="center" vertical="center" wrapText="1"/>
    </xf>
    <xf numFmtId="164" fontId="12" fillId="9" borderId="5" xfId="0" applyNumberFormat="1" applyFont="1" applyFill="1" applyBorder="1" applyAlignment="1">
      <alignment horizontal="center"/>
    </xf>
    <xf numFmtId="164" fontId="12" fillId="9" borderId="27" xfId="0" applyNumberFormat="1" applyFont="1" applyFill="1" applyBorder="1" applyAlignment="1">
      <alignment horizontal="center"/>
    </xf>
    <xf numFmtId="164" fontId="2" fillId="9" borderId="2" xfId="0" applyNumberFormat="1" applyFont="1" applyFill="1" applyBorder="1" applyAlignment="1">
      <alignment horizontal="center"/>
    </xf>
    <xf numFmtId="0" fontId="12" fillId="0" borderId="0" xfId="0" applyFont="1" applyBorder="1"/>
    <xf numFmtId="0" fontId="12" fillId="3" borderId="3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wrapText="1"/>
    </xf>
    <xf numFmtId="0" fontId="3" fillId="13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2" fillId="14" borderId="1" xfId="0" applyFont="1" applyFill="1" applyBorder="1" applyAlignment="1" applyProtection="1">
      <alignment horizontal="center"/>
      <protection locked="0"/>
    </xf>
    <xf numFmtId="0" fontId="2" fillId="14" borderId="18" xfId="0" applyFont="1" applyFill="1" applyBorder="1" applyAlignment="1" applyProtection="1">
      <alignment horizontal="center"/>
      <protection locked="0"/>
    </xf>
    <xf numFmtId="0" fontId="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6">
    <cellStyle name="60% - Accent6" xfId="4" builtinId="52"/>
    <cellStyle name="Currency" xfId="1" builtinId="4"/>
    <cellStyle name="Good" xfId="2" builtinId="26"/>
    <cellStyle name="Hyperlink" xfId="5" builtinId="8"/>
    <cellStyle name="Input" xfId="3" builtinId="20"/>
    <cellStyle name="Normal" xfId="0" builtinId="0"/>
  </cellStyles>
  <dxfs count="8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006600"/>
      <color rgb="FFB9F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8</xdr:col>
      <xdr:colOff>2457450</xdr:colOff>
      <xdr:row>17</xdr:row>
      <xdr:rowOff>119062</xdr:rowOff>
    </xdr:to>
    <xdr:sp macro="" textlink="">
      <xdr:nvSpPr>
        <xdr:cNvPr id="2" name="TextBox 1"/>
        <xdr:cNvSpPr txBox="1"/>
      </xdr:nvSpPr>
      <xdr:spPr>
        <a:xfrm>
          <a:off x="28575" y="223838"/>
          <a:ext cx="7215188" cy="3538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food or beverage sold in school and purchased with funds from the non-profit school food service account, other than meals or supplements reimbursed by the USDA, must generate revenue at least equal to the full cost of such foods.</a:t>
          </a:r>
          <a:r>
            <a:rPr lang="en-US" sz="1200">
              <a:latin typeface="+mn-lt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Examples</a:t>
          </a:r>
          <a:r>
            <a:rPr lang="en-US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la carte 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Catering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 Entrees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Meals sold to other agencies (e.g childcare, schools)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Items purchased for fundraisers, vending machines, school stores 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Cold breakfast 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milk or nonreimbursable milk break</a:t>
          </a:r>
          <a:r>
            <a:rPr lang="en-US" sz="1200"/>
            <a:t> </a:t>
          </a:r>
          <a:endParaRPr lang="en-US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*Adult Meals: at a minimum; charge as follows: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pricing program:</a:t>
          </a: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highest paid student meal price + federal reimbursement for a paid student meal (+6 cents if certified and +2 cents if eligible for higher rate) + USDA foods value + state aid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non-pricing program: </a:t>
          </a:r>
          <a:r>
            <a:rPr lang="en-US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federal reimbursement for a free student meal (+6 cents if certified and +2 cents if eligible for higher rate)+ USDA foods value + state aid</a:t>
          </a:r>
          <a:r>
            <a:rPr lang="en-US" sz="1200"/>
            <a:t> </a:t>
          </a:r>
        </a:p>
        <a:p>
          <a:r>
            <a:rPr lang="en-US" sz="1200" b="0" i="1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*breakfast should not include a USDA foods value and federal reimbursement should be based on whether or not you are eligible for the severe need breakfast rate. +6 cents and +2 cents is only applicable to lunch.</a:t>
          </a:r>
          <a:r>
            <a:rPr lang="en-US" sz="1200"/>
            <a:t> </a:t>
          </a:r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8</xdr:col>
      <xdr:colOff>2321718</xdr:colOff>
      <xdr:row>39</xdr:row>
      <xdr:rowOff>47624</xdr:rowOff>
    </xdr:to>
    <xdr:sp macro="" textlink="">
      <xdr:nvSpPr>
        <xdr:cNvPr id="4" name="TextBox 3"/>
        <xdr:cNvSpPr txBox="1"/>
      </xdr:nvSpPr>
      <xdr:spPr>
        <a:xfrm>
          <a:off x="0" y="4100513"/>
          <a:ext cx="7108031" cy="4591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 a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PERIOD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at least 5 consecutive operating days of a regular school week.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ompare the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PERIOD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revenue ratio to the food cost ratio to determine if the revenue ratio is equal to or greater than the food cost ratio. 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Rather than separating all costs for the entire year (although recommended), SFAs must separate their non-program food costs from their program food costs for the selected reference period to complete the Non-Program Foods Revenue Tool.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revenue ratio is equal to or greater than the food cost ratio, the SFA is in compliance.</a:t>
          </a:r>
          <a:r>
            <a:rPr lang="en-US" b="1"/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SFAs must collect the following SFA-wide information for the reference period:</a:t>
          </a:r>
          <a:r>
            <a:rPr lang="en-US"/>
            <a:t> 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the dollar amount of non-program food sales, including a la carte sales, adult meals,   vending machines, and any other non-program food purchased with non-profit school food service account funds.  </a:t>
          </a:r>
        </a:p>
        <a:p>
          <a:r>
            <a:rPr lang="en-US"/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reimbursable meal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the dollar amount of reimbursable meal food sales, including reimbursements and student payments.</a:t>
          </a:r>
          <a:r>
            <a:rPr lang="en-US"/>
            <a:t> 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the total dollar amount of program food sales + non-program food sales.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For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 cost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data, include: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itemization of all non-program foods to be offered during the reference period;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per item/serving cost of each non-program food, including food sold only as non-program food, food sold as program and non-program food (crossover food);            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number of items/servings sold.</a:t>
          </a:r>
          <a:r>
            <a:rPr lang="en-US"/>
            <a:t> 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 food cost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data, include: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itemization of all program foods to be offered during the reference period;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per reimbursable meal cost of each program food         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reimbursable meals sold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food cost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data, include all non-program food cost data and program food cost data.  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9</xdr:col>
      <xdr:colOff>19049</xdr:colOff>
      <xdr:row>2</xdr:row>
      <xdr:rowOff>28575</xdr:rowOff>
    </xdr:from>
    <xdr:to>
      <xdr:col>19</xdr:col>
      <xdr:colOff>571500</xdr:colOff>
      <xdr:row>14</xdr:row>
      <xdr:rowOff>190500</xdr:rowOff>
    </xdr:to>
    <xdr:sp macro="" textlink="">
      <xdr:nvSpPr>
        <xdr:cNvPr id="6" name="TextBox 5"/>
        <xdr:cNvSpPr txBox="1"/>
      </xdr:nvSpPr>
      <xdr:spPr>
        <a:xfrm>
          <a:off x="7296149" y="457200"/>
          <a:ext cx="7124701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Enter the N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on-program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Food Item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the raw food cost of that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item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sz="1100" b="0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The tool will calculate in column </a:t>
          </a:r>
          <a:r>
            <a:rPr lang="en-US" sz="1100" b="1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 b="0" i="0" u="none" strike="noStrike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the NFSMI recommended selling price using a 38% food cost. </a:t>
          </a:r>
          <a:r>
            <a:rPr lang="en-US">
              <a:solidFill>
                <a:schemeClr val="accent6">
                  <a:lumMod val="75000"/>
                </a:schemeClr>
              </a:solidFill>
            </a:rPr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Enter your actual (current) selling price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Enter the number of non-program food/items in units sold over the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consecutive days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Selling prices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be adjusted to make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positive (green) overall.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The total non-program raw food cost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This number carries to line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USDA Nonprogram Revenue Tool as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Nonprogram Food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The total nonprogram revenue is calculated in the bottom right cell in column I.  This number carries to line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USDA Nonprogram Revenue Tool as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Nonprogram Food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9</xdr:col>
      <xdr:colOff>38100</xdr:colOff>
      <xdr:row>16</xdr:row>
      <xdr:rowOff>38099</xdr:rowOff>
    </xdr:from>
    <xdr:to>
      <xdr:col>19</xdr:col>
      <xdr:colOff>547688</xdr:colOff>
      <xdr:row>38</xdr:row>
      <xdr:rowOff>133349</xdr:rowOff>
    </xdr:to>
    <xdr:sp macro="" textlink="">
      <xdr:nvSpPr>
        <xdr:cNvPr id="7" name="TextBox 6"/>
        <xdr:cNvSpPr txBox="1"/>
      </xdr:nvSpPr>
      <xdr:spPr>
        <a:xfrm>
          <a:off x="7312819" y="3467099"/>
          <a:ext cx="7058025" cy="514350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Enter the Reimbursable Meal type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the raw food cost of that meal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(menu costing for a minimum of 5 consecutive days is necessary).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Enter the actual selling price </a:t>
          </a:r>
          <a:r>
            <a:rPr 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(if school</a:t>
          </a:r>
          <a:r>
            <a:rPr lang="en-US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has tiered prices, weighted average price must be used)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</a:t>
          </a:r>
          <a:r>
            <a:rPr 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USDA reimbursements</a:t>
          </a:r>
          <a:r>
            <a:rPr lang="en-US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only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not include state reimbursements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that meal type in column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Enter the number of meals sold over the 5 consecutive days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The total reimbursable meal raw food cost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This number carries to line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USDA Nonprogram Revenue Tool as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for Reimbursable Meal Food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Total reimbursable meal revenue is calculated at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USDA Non-program Food Revenue Tool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Total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reimbursable meal food cost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which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added to total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  cost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which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equals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Food Cost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which carries to line </a:t>
          </a:r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USDA Non-program Revenue Tool.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Total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reimbursable meal revenue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which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added to total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which is calculated in the bottom cell in column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I,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equals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Revenue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which carries to line </a:t>
          </a:r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USDA Non-program Revenue Tool.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Line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USDA Non-program Revenue Tool calculates the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Minimum Revenue required from the Sale of Nonprogram Foods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Line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calculates the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Nonprogram Revenue Needed to Comply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If cell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contains a positive number, the cell will appear red.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dditional revenue is needed and revenues from non-program foods need to be increased.  If cell is $0 or green, no increase is necessary.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Raising individual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Foods Actual Selling Prices in column D,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make columns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will aid the school in complying  with the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Non-program Foods Revenue rule by decreasing the dollar amount of line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revenue needed to comply.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9</xdr:col>
      <xdr:colOff>66675</xdr:colOff>
      <xdr:row>25</xdr:row>
      <xdr:rowOff>9524</xdr:rowOff>
    </xdr:from>
    <xdr:to>
      <xdr:col>19</xdr:col>
      <xdr:colOff>552450</xdr:colOff>
      <xdr:row>38</xdr:row>
      <xdr:rowOff>107156</xdr:rowOff>
    </xdr:to>
    <xdr:sp macro="" textlink="">
      <xdr:nvSpPr>
        <xdr:cNvPr id="9" name="Rectangle 8"/>
        <xdr:cNvSpPr/>
      </xdr:nvSpPr>
      <xdr:spPr>
        <a:xfrm>
          <a:off x="7341394" y="5022055"/>
          <a:ext cx="7034212" cy="3562351"/>
        </a:xfrm>
        <a:prstGeom prst="rect">
          <a:avLst/>
        </a:prstGeom>
        <a:noFill/>
        <a:ln w="38100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40"/>
  <sheetViews>
    <sheetView showGridLines="0" tabSelected="1" view="pageLayout" zoomScale="80" zoomScaleNormal="100" zoomScalePageLayoutView="80" workbookViewId="0">
      <selection activeCell="Y14" sqref="Y14"/>
    </sheetView>
  </sheetViews>
  <sheetFormatPr defaultRowHeight="15" x14ac:dyDescent="0.25"/>
  <cols>
    <col min="1" max="1" width="8.42578125" customWidth="1"/>
    <col min="2" max="2" width="7.5703125" customWidth="1"/>
    <col min="3" max="3" width="9.42578125" customWidth="1"/>
    <col min="4" max="4" width="2.85546875" customWidth="1"/>
    <col min="5" max="5" width="11.140625" customWidth="1"/>
    <col min="9" max="9" width="34.7109375" customWidth="1"/>
    <col min="20" max="20" width="9.140625" customWidth="1"/>
  </cols>
  <sheetData>
    <row r="1" spans="1:42" ht="16.5" customHeight="1" thickBot="1" x14ac:dyDescent="0.3">
      <c r="A1" s="124" t="s">
        <v>46</v>
      </c>
      <c r="B1" s="125"/>
      <c r="C1" s="125"/>
      <c r="D1" s="125"/>
      <c r="E1" s="125"/>
      <c r="F1" s="125"/>
      <c r="G1" s="125"/>
      <c r="H1" s="125"/>
      <c r="I1" s="126"/>
      <c r="J1" s="124" t="s">
        <v>18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ht="17.25" customHeight="1" thickBot="1" x14ac:dyDescent="0.3">
      <c r="A2" s="115"/>
      <c r="B2" s="116"/>
      <c r="C2" s="116"/>
      <c r="D2" s="116"/>
      <c r="E2" s="116"/>
      <c r="F2" s="116"/>
      <c r="G2" s="116"/>
      <c r="H2" s="116"/>
      <c r="I2" s="117"/>
      <c r="J2" s="129" t="s">
        <v>48</v>
      </c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ht="17.25" customHeight="1" x14ac:dyDescent="0.25">
      <c r="A3" s="118"/>
      <c r="B3" s="119"/>
      <c r="C3" s="119"/>
      <c r="D3" s="119"/>
      <c r="E3" s="119"/>
      <c r="F3" s="119"/>
      <c r="G3" s="119"/>
      <c r="H3" s="119"/>
      <c r="I3" s="120"/>
      <c r="J3" s="131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ht="17.25" customHeight="1" x14ac:dyDescent="0.25">
      <c r="A4" s="118"/>
      <c r="B4" s="119"/>
      <c r="C4" s="119"/>
      <c r="D4" s="119"/>
      <c r="E4" s="119"/>
      <c r="F4" s="119"/>
      <c r="G4" s="119"/>
      <c r="H4" s="119"/>
      <c r="I4" s="120"/>
      <c r="J4" s="133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ht="17.25" customHeight="1" x14ac:dyDescent="0.25">
      <c r="A5" s="118"/>
      <c r="B5" s="119"/>
      <c r="C5" s="119"/>
      <c r="D5" s="119"/>
      <c r="E5" s="119"/>
      <c r="F5" s="119"/>
      <c r="G5" s="119"/>
      <c r="H5" s="119"/>
      <c r="I5" s="120"/>
      <c r="J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ht="17.25" customHeight="1" x14ac:dyDescent="0.25">
      <c r="A6" s="118"/>
      <c r="B6" s="119"/>
      <c r="C6" s="119"/>
      <c r="D6" s="119"/>
      <c r="E6" s="119"/>
      <c r="F6" s="119"/>
      <c r="G6" s="119"/>
      <c r="H6" s="119"/>
      <c r="I6" s="120"/>
      <c r="J6" s="133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ht="17.25" customHeight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133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ht="17.25" customHeight="1" x14ac:dyDescent="0.25">
      <c r="A8" s="118"/>
      <c r="B8" s="119"/>
      <c r="C8" s="119"/>
      <c r="D8" s="119"/>
      <c r="E8" s="119"/>
      <c r="F8" s="119"/>
      <c r="G8" s="119"/>
      <c r="H8" s="119"/>
      <c r="I8" s="120"/>
      <c r="J8" s="133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ht="17.25" customHeight="1" x14ac:dyDescent="0.25">
      <c r="A9" s="118"/>
      <c r="B9" s="119"/>
      <c r="C9" s="119"/>
      <c r="D9" s="119"/>
      <c r="E9" s="119"/>
      <c r="F9" s="119"/>
      <c r="G9" s="119"/>
      <c r="H9" s="119"/>
      <c r="I9" s="120"/>
      <c r="J9" s="133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ht="17.25" customHeight="1" x14ac:dyDescent="0.25">
      <c r="A10" s="118"/>
      <c r="B10" s="119"/>
      <c r="C10" s="119"/>
      <c r="D10" s="119"/>
      <c r="E10" s="119"/>
      <c r="F10" s="119"/>
      <c r="G10" s="119"/>
      <c r="H10" s="119"/>
      <c r="I10" s="120"/>
      <c r="J10" s="133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ht="17.25" customHeight="1" x14ac:dyDescent="0.25">
      <c r="A11" s="118"/>
      <c r="B11" s="119"/>
      <c r="C11" s="119"/>
      <c r="D11" s="119"/>
      <c r="E11" s="119"/>
      <c r="F11" s="119"/>
      <c r="G11" s="119"/>
      <c r="H11" s="119"/>
      <c r="I11" s="120"/>
      <c r="J11" s="133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ht="17.25" customHeight="1" x14ac:dyDescent="0.25">
      <c r="A12" s="118"/>
      <c r="B12" s="119"/>
      <c r="C12" s="119"/>
      <c r="D12" s="119"/>
      <c r="E12" s="119"/>
      <c r="F12" s="119"/>
      <c r="G12" s="119"/>
      <c r="H12" s="119"/>
      <c r="I12" s="120"/>
      <c r="J12" s="133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ht="17.2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20"/>
      <c r="J13" s="133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ht="17.25" customHeight="1" x14ac:dyDescent="0.25">
      <c r="A14" s="118"/>
      <c r="B14" s="119"/>
      <c r="C14" s="119"/>
      <c r="D14" s="119"/>
      <c r="E14" s="119"/>
      <c r="F14" s="119"/>
      <c r="G14" s="119"/>
      <c r="H14" s="119"/>
      <c r="I14" s="120"/>
      <c r="J14" s="133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</row>
    <row r="15" spans="1:42" ht="17.25" customHeight="1" thickBot="1" x14ac:dyDescent="0.3">
      <c r="A15" s="118"/>
      <c r="B15" s="119"/>
      <c r="C15" s="119"/>
      <c r="D15" s="119"/>
      <c r="E15" s="119"/>
      <c r="F15" s="119"/>
      <c r="G15" s="119"/>
      <c r="H15" s="119"/>
      <c r="I15" s="120"/>
      <c r="J15" s="133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</row>
    <row r="16" spans="1:42" ht="17.25" customHeight="1" thickBot="1" x14ac:dyDescent="0.3">
      <c r="A16" s="118"/>
      <c r="B16" s="119"/>
      <c r="C16" s="119"/>
      <c r="D16" s="119"/>
      <c r="E16" s="119"/>
      <c r="F16" s="119"/>
      <c r="G16" s="119"/>
      <c r="H16" s="119"/>
      <c r="I16" s="120"/>
      <c r="J16" s="129" t="s">
        <v>47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2" ht="17.25" customHeight="1" x14ac:dyDescent="0.25">
      <c r="A17" s="118"/>
      <c r="B17" s="119"/>
      <c r="C17" s="119"/>
      <c r="D17" s="119"/>
      <c r="E17" s="119"/>
      <c r="F17" s="119"/>
      <c r="G17" s="119"/>
      <c r="H17" s="119"/>
      <c r="I17" s="120"/>
      <c r="J17" s="135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42" ht="17.25" customHeight="1" thickBot="1" x14ac:dyDescent="0.3">
      <c r="A18" s="121"/>
      <c r="B18" s="122"/>
      <c r="C18" s="122"/>
      <c r="D18" s="122"/>
      <c r="E18" s="122"/>
      <c r="F18" s="122"/>
      <c r="G18" s="122"/>
      <c r="H18" s="122"/>
      <c r="I18" s="123"/>
      <c r="J18" s="137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1:42" ht="17.25" customHeight="1" thickBot="1" x14ac:dyDescent="0.3">
      <c r="A19" s="124" t="s">
        <v>0</v>
      </c>
      <c r="B19" s="127"/>
      <c r="C19" s="127"/>
      <c r="D19" s="127"/>
      <c r="E19" s="127"/>
      <c r="F19" s="127"/>
      <c r="G19" s="127"/>
      <c r="H19" s="127"/>
      <c r="I19" s="128"/>
      <c r="J19" s="137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42" ht="15" customHeight="1" x14ac:dyDescent="0.25">
      <c r="A20" s="31"/>
      <c r="B20" s="32"/>
      <c r="C20" s="32"/>
      <c r="D20" s="32"/>
      <c r="E20" s="32"/>
      <c r="F20" s="32"/>
      <c r="G20" s="32"/>
      <c r="H20" s="32"/>
      <c r="I20" s="33"/>
      <c r="J20" s="137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1:42" ht="12" customHeight="1" x14ac:dyDescent="0.25">
      <c r="A21" s="31"/>
      <c r="B21" s="32"/>
      <c r="C21" s="32"/>
      <c r="D21" s="32"/>
      <c r="E21" s="32"/>
      <c r="F21" s="32"/>
      <c r="G21" s="32"/>
      <c r="H21" s="32"/>
      <c r="I21" s="33"/>
      <c r="J21" s="137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</row>
    <row r="22" spans="1:42" ht="12" customHeight="1" x14ac:dyDescent="0.25">
      <c r="A22" s="31"/>
      <c r="B22" s="32"/>
      <c r="C22" s="32"/>
      <c r="D22" s="32"/>
      <c r="E22" s="32"/>
      <c r="F22" s="32"/>
      <c r="G22" s="32"/>
      <c r="H22" s="32"/>
      <c r="I22" s="33"/>
      <c r="J22" s="137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42" ht="10.5" customHeight="1" x14ac:dyDescent="0.25">
      <c r="A23" s="31"/>
      <c r="B23" s="32"/>
      <c r="C23" s="32"/>
      <c r="D23" s="32"/>
      <c r="E23" s="32"/>
      <c r="F23" s="32"/>
      <c r="G23" s="32"/>
      <c r="H23" s="32"/>
      <c r="I23" s="33"/>
      <c r="J23" s="137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</row>
    <row r="24" spans="1:42" ht="12.75" customHeight="1" x14ac:dyDescent="0.25">
      <c r="A24" s="31"/>
      <c r="B24" s="32"/>
      <c r="C24" s="32"/>
      <c r="D24" s="32"/>
      <c r="E24" s="32"/>
      <c r="F24" s="32"/>
      <c r="G24" s="32"/>
      <c r="H24" s="32"/>
      <c r="I24" s="33"/>
      <c r="J24" s="137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42" ht="11.25" customHeight="1" x14ac:dyDescent="0.25">
      <c r="A25" s="31"/>
      <c r="B25" s="32"/>
      <c r="C25" s="32"/>
      <c r="D25" s="32"/>
      <c r="E25" s="32"/>
      <c r="F25" s="32"/>
      <c r="G25" s="32"/>
      <c r="H25" s="32"/>
      <c r="I25" s="33"/>
      <c r="J25" s="137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</row>
    <row r="26" spans="1:42" ht="12.75" customHeight="1" x14ac:dyDescent="0.25">
      <c r="A26" s="31"/>
      <c r="B26" s="32"/>
      <c r="C26" s="32"/>
      <c r="D26" s="32"/>
      <c r="E26" s="32"/>
      <c r="F26" s="32"/>
      <c r="G26" s="32"/>
      <c r="H26" s="32"/>
      <c r="I26" s="33"/>
      <c r="J26" s="137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1:42" ht="15" customHeight="1" x14ac:dyDescent="0.25">
      <c r="A27" s="31"/>
      <c r="B27" s="32"/>
      <c r="C27" s="32"/>
      <c r="D27" s="32"/>
      <c r="E27" s="32"/>
      <c r="F27" s="32"/>
      <c r="G27" s="32"/>
      <c r="H27" s="32"/>
      <c r="I27" s="33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1:42" ht="60" customHeight="1" x14ac:dyDescent="0.25">
      <c r="A28" s="31"/>
      <c r="B28" s="32"/>
      <c r="C28" s="32"/>
      <c r="D28" s="32"/>
      <c r="E28" s="32"/>
      <c r="F28" s="32"/>
      <c r="G28" s="32"/>
      <c r="H28" s="32"/>
      <c r="I28" s="33"/>
      <c r="J28" s="137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</row>
    <row r="29" spans="1:42" ht="12.75" customHeight="1" x14ac:dyDescent="0.25">
      <c r="A29" s="31"/>
      <c r="B29" s="32"/>
      <c r="C29" s="32"/>
      <c r="D29" s="32"/>
      <c r="E29" s="32"/>
      <c r="F29" s="32"/>
      <c r="G29" s="32"/>
      <c r="H29" s="32"/>
      <c r="I29" s="33"/>
      <c r="J29" s="137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</row>
    <row r="30" spans="1:42" ht="24.75" customHeight="1" x14ac:dyDescent="0.25">
      <c r="A30" s="31"/>
      <c r="B30" s="32"/>
      <c r="C30" s="32"/>
      <c r="D30" s="32"/>
      <c r="E30" s="32"/>
      <c r="F30" s="32"/>
      <c r="G30" s="32"/>
      <c r="H30" s="32"/>
      <c r="I30" s="33"/>
      <c r="J30" s="137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</row>
    <row r="31" spans="1:42" ht="12.75" customHeight="1" x14ac:dyDescent="0.25">
      <c r="A31" s="31"/>
      <c r="B31" s="32"/>
      <c r="C31" s="32"/>
      <c r="D31" s="32"/>
      <c r="E31" s="32"/>
      <c r="F31" s="32"/>
      <c r="G31" s="32"/>
      <c r="H31" s="32"/>
      <c r="I31" s="33"/>
      <c r="J31" s="137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</row>
    <row r="32" spans="1:42" ht="12.75" customHeight="1" x14ac:dyDescent="0.25">
      <c r="A32" s="31"/>
      <c r="B32" s="32"/>
      <c r="C32" s="32"/>
      <c r="D32" s="32"/>
      <c r="E32" s="32"/>
      <c r="F32" s="32"/>
      <c r="G32" s="32"/>
      <c r="H32" s="32"/>
      <c r="I32" s="33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2" ht="12.75" customHeight="1" x14ac:dyDescent="0.25">
      <c r="A33" s="31"/>
      <c r="B33" s="32"/>
      <c r="C33" s="32"/>
      <c r="D33" s="32"/>
      <c r="E33" s="32"/>
      <c r="F33" s="32"/>
      <c r="G33" s="32"/>
      <c r="H33" s="32"/>
      <c r="I33" s="33"/>
      <c r="J33" s="137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</row>
    <row r="34" spans="1:42" ht="14.25" customHeight="1" x14ac:dyDescent="0.25">
      <c r="A34" s="31"/>
      <c r="B34" s="32"/>
      <c r="C34" s="32"/>
      <c r="D34" s="32"/>
      <c r="E34" s="32"/>
      <c r="F34" s="32"/>
      <c r="G34" s="32"/>
      <c r="H34" s="32"/>
      <c r="I34" s="33"/>
      <c r="J34" s="137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</row>
    <row r="35" spans="1:42" ht="15.75" customHeight="1" x14ac:dyDescent="0.25">
      <c r="A35" s="31"/>
      <c r="B35" s="32"/>
      <c r="C35" s="32"/>
      <c r="D35" s="32"/>
      <c r="E35" s="32"/>
      <c r="F35" s="32"/>
      <c r="G35" s="32"/>
      <c r="H35" s="32"/>
      <c r="I35" s="33"/>
      <c r="J35" s="137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</row>
    <row r="36" spans="1:42" ht="30" customHeight="1" x14ac:dyDescent="0.25">
      <c r="A36" s="31"/>
      <c r="B36" s="32"/>
      <c r="C36" s="32"/>
      <c r="D36" s="32"/>
      <c r="E36" s="32"/>
      <c r="F36" s="32"/>
      <c r="G36" s="32"/>
      <c r="H36" s="32"/>
      <c r="I36" s="33"/>
      <c r="J36" s="137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</row>
    <row r="37" spans="1:42" ht="7.5" customHeight="1" x14ac:dyDescent="0.25">
      <c r="A37" s="31"/>
      <c r="B37" s="32"/>
      <c r="C37" s="32"/>
      <c r="D37" s="32"/>
      <c r="E37" s="32"/>
      <c r="F37" s="32"/>
      <c r="G37" s="32"/>
      <c r="H37" s="32"/>
      <c r="I37" s="33"/>
      <c r="J37" s="137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</row>
    <row r="38" spans="1:42" ht="40.5" customHeight="1" x14ac:dyDescent="0.25">
      <c r="A38" s="31"/>
      <c r="B38" s="32"/>
      <c r="C38" s="32"/>
      <c r="D38" s="32"/>
      <c r="E38" s="32"/>
      <c r="F38" s="32"/>
      <c r="G38" s="32"/>
      <c r="H38" s="32"/>
      <c r="I38" s="33"/>
      <c r="J38" s="137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</row>
    <row r="39" spans="1:42" ht="12.75" customHeight="1" thickBot="1" x14ac:dyDescent="0.3">
      <c r="A39" s="34"/>
      <c r="B39" s="35"/>
      <c r="C39" s="35"/>
      <c r="D39" s="35"/>
      <c r="E39" s="35"/>
      <c r="F39" s="35"/>
      <c r="G39" s="35"/>
      <c r="H39" s="35"/>
      <c r="I39" s="36"/>
      <c r="J39" s="139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</row>
    <row r="40" spans="1:42" ht="15.75" customHeight="1" x14ac:dyDescent="0.25"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</row>
  </sheetData>
  <mergeCells count="8">
    <mergeCell ref="A2:I18"/>
    <mergeCell ref="A1:I1"/>
    <mergeCell ref="A19:I19"/>
    <mergeCell ref="J1:T1"/>
    <mergeCell ref="J2:T2"/>
    <mergeCell ref="J3:T15"/>
    <mergeCell ref="J16:T16"/>
    <mergeCell ref="J17:T3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7"/>
  <sheetViews>
    <sheetView zoomScale="80" zoomScaleNormal="80" workbookViewId="0">
      <selection activeCell="L22" sqref="L22"/>
    </sheetView>
  </sheetViews>
  <sheetFormatPr defaultRowHeight="15" x14ac:dyDescent="0.25"/>
  <cols>
    <col min="2" max="2" width="23.42578125" style="52" customWidth="1"/>
    <col min="3" max="3" width="9.5703125" style="52" customWidth="1"/>
    <col min="4" max="4" width="12.42578125" style="52" customWidth="1"/>
    <col min="5" max="5" width="15.140625" style="52" customWidth="1"/>
    <col min="6" max="6" width="12.28515625" style="52" customWidth="1"/>
    <col min="7" max="7" width="5.7109375" style="52" customWidth="1"/>
    <col min="8" max="8" width="10.85546875" style="52" customWidth="1"/>
    <col min="9" max="9" width="13.85546875" style="52" customWidth="1"/>
    <col min="10" max="10" width="13.42578125" style="52" customWidth="1"/>
    <col min="11" max="11" width="1.140625" style="108" customWidth="1"/>
    <col min="12" max="12" width="36.140625" style="52" customWidth="1"/>
    <col min="13" max="13" width="30.42578125" style="52" customWidth="1"/>
  </cols>
  <sheetData>
    <row r="1" spans="2:13" ht="15.75" thickBot="1" x14ac:dyDescent="0.3">
      <c r="B1" s="145" t="s">
        <v>44</v>
      </c>
      <c r="C1" s="146"/>
      <c r="D1" s="146"/>
      <c r="E1" s="146"/>
      <c r="F1" s="146"/>
      <c r="G1" s="146"/>
      <c r="H1" s="146"/>
      <c r="I1" s="146"/>
      <c r="J1" s="147"/>
      <c r="K1" s="101"/>
    </row>
    <row r="2" spans="2:13" ht="15.75" thickBot="1" x14ac:dyDescent="0.3">
      <c r="B2" s="141" t="s">
        <v>4</v>
      </c>
      <c r="C2" s="142"/>
      <c r="D2" s="142"/>
      <c r="E2" s="142"/>
      <c r="F2" s="142"/>
      <c r="G2" s="142"/>
      <c r="H2" s="143"/>
      <c r="I2" s="53"/>
      <c r="J2" s="54"/>
      <c r="K2" s="102"/>
    </row>
    <row r="3" spans="2:13" ht="54.75" customHeight="1" thickBot="1" x14ac:dyDescent="0.3">
      <c r="B3" s="55" t="s">
        <v>6</v>
      </c>
      <c r="C3" s="56" t="s">
        <v>1</v>
      </c>
      <c r="D3" s="57" t="s">
        <v>42</v>
      </c>
      <c r="E3" s="58" t="s">
        <v>2</v>
      </c>
      <c r="F3" s="59" t="s">
        <v>40</v>
      </c>
      <c r="G3" s="60" t="s">
        <v>26</v>
      </c>
      <c r="H3" s="61" t="s">
        <v>3</v>
      </c>
      <c r="I3" s="109" t="s">
        <v>8</v>
      </c>
      <c r="J3" s="63" t="s">
        <v>9</v>
      </c>
      <c r="K3" s="86"/>
    </row>
    <row r="4" spans="2:13" x14ac:dyDescent="0.25">
      <c r="B4" s="30" t="s">
        <v>27</v>
      </c>
      <c r="C4" s="2">
        <v>0.26</v>
      </c>
      <c r="D4" s="4">
        <f>ROUND(C4/0.38,2)</f>
        <v>0.68</v>
      </c>
      <c r="E4" s="29">
        <v>0.5</v>
      </c>
      <c r="F4" s="1">
        <f>E4-D4</f>
        <v>-0.18000000000000005</v>
      </c>
      <c r="G4" s="30">
        <v>50</v>
      </c>
      <c r="H4" s="3">
        <f t="shared" ref="H4:H26" si="0">SUM(E4*G4)-(D4*G4)</f>
        <v>-9</v>
      </c>
      <c r="I4" s="110">
        <f>C4*G4</f>
        <v>13</v>
      </c>
      <c r="J4" s="79">
        <f>E4*G4</f>
        <v>25</v>
      </c>
      <c r="K4" s="104"/>
      <c r="L4" s="65" t="s">
        <v>15</v>
      </c>
      <c r="M4" s="66"/>
    </row>
    <row r="5" spans="2:13" x14ac:dyDescent="0.25">
      <c r="B5" s="30" t="s">
        <v>28</v>
      </c>
      <c r="C5" s="2">
        <v>0.26</v>
      </c>
      <c r="D5" s="4">
        <f>ROUND(C5/0.38,2)</f>
        <v>0.68</v>
      </c>
      <c r="E5" s="2">
        <v>0.3</v>
      </c>
      <c r="F5" s="1">
        <f t="shared" ref="F5:F26" si="1">E5-D5</f>
        <v>-0.38000000000000006</v>
      </c>
      <c r="G5" s="30">
        <v>350</v>
      </c>
      <c r="H5" s="3">
        <f>SUM(E5*G5)-(D5*G5)</f>
        <v>-133.00000000000003</v>
      </c>
      <c r="I5" s="110">
        <f>C5*G5</f>
        <v>91</v>
      </c>
      <c r="J5" s="79">
        <f t="shared" ref="J5:J26" si="2">E5*G5</f>
        <v>105</v>
      </c>
      <c r="K5" s="104"/>
      <c r="L5" s="67" t="s">
        <v>29</v>
      </c>
      <c r="M5" s="68"/>
    </row>
    <row r="6" spans="2:13" x14ac:dyDescent="0.25">
      <c r="B6" s="30" t="s">
        <v>30</v>
      </c>
      <c r="C6" s="2">
        <v>0.35</v>
      </c>
      <c r="D6" s="4">
        <f t="shared" ref="D6:D26" si="3">ROUND(C6/0.38,2)</f>
        <v>0.92</v>
      </c>
      <c r="E6" s="2">
        <v>0.5</v>
      </c>
      <c r="F6" s="1">
        <f t="shared" si="1"/>
        <v>-0.42000000000000004</v>
      </c>
      <c r="G6" s="30">
        <v>100</v>
      </c>
      <c r="H6" s="3">
        <f t="shared" si="0"/>
        <v>-42</v>
      </c>
      <c r="I6" s="110">
        <f t="shared" ref="I6:I26" si="4">C6*G6</f>
        <v>35</v>
      </c>
      <c r="J6" s="79">
        <f t="shared" si="2"/>
        <v>50</v>
      </c>
      <c r="K6" s="104"/>
      <c r="L6" s="69" t="s">
        <v>52</v>
      </c>
      <c r="M6" s="70">
        <f>I36</f>
        <v>886.84999999999991</v>
      </c>
    </row>
    <row r="7" spans="2:13" x14ac:dyDescent="0.25">
      <c r="B7" s="30" t="s">
        <v>31</v>
      </c>
      <c r="C7" s="2">
        <v>0.89</v>
      </c>
      <c r="D7" s="4">
        <f t="shared" si="3"/>
        <v>2.34</v>
      </c>
      <c r="E7" s="2">
        <v>1.5</v>
      </c>
      <c r="F7" s="1">
        <f t="shared" si="1"/>
        <v>-0.83999999999999986</v>
      </c>
      <c r="G7" s="30">
        <v>30</v>
      </c>
      <c r="H7" s="3">
        <f t="shared" si="0"/>
        <v>-25.199999999999989</v>
      </c>
      <c r="I7" s="110">
        <f t="shared" si="4"/>
        <v>26.7</v>
      </c>
      <c r="J7" s="79">
        <f t="shared" si="2"/>
        <v>45</v>
      </c>
      <c r="K7" s="104"/>
      <c r="L7" s="69" t="s">
        <v>53</v>
      </c>
      <c r="M7" s="70">
        <f>I27</f>
        <v>372.74999999999994</v>
      </c>
    </row>
    <row r="8" spans="2:13" x14ac:dyDescent="0.25">
      <c r="B8" s="30" t="s">
        <v>32</v>
      </c>
      <c r="C8" s="2">
        <v>0.88</v>
      </c>
      <c r="D8" s="4">
        <f t="shared" si="3"/>
        <v>2.3199999999999998</v>
      </c>
      <c r="E8" s="2">
        <v>1</v>
      </c>
      <c r="F8" s="1">
        <f t="shared" si="1"/>
        <v>-1.3199999999999998</v>
      </c>
      <c r="G8" s="30">
        <v>20</v>
      </c>
      <c r="H8" s="3">
        <f t="shared" si="0"/>
        <v>-26.4</v>
      </c>
      <c r="I8" s="110">
        <f t="shared" si="4"/>
        <v>17.600000000000001</v>
      </c>
      <c r="J8" s="79">
        <f t="shared" si="2"/>
        <v>20</v>
      </c>
      <c r="K8" s="104"/>
      <c r="L8" s="69" t="s">
        <v>54</v>
      </c>
      <c r="M8" s="71">
        <f>I36+I27</f>
        <v>1259.5999999999999</v>
      </c>
    </row>
    <row r="9" spans="2:13" x14ac:dyDescent="0.25">
      <c r="B9" s="30" t="s">
        <v>33</v>
      </c>
      <c r="C9" s="28">
        <v>0.5</v>
      </c>
      <c r="D9" s="4">
        <f t="shared" si="3"/>
        <v>1.32</v>
      </c>
      <c r="E9" s="2">
        <v>0.5</v>
      </c>
      <c r="F9" s="1">
        <f t="shared" si="1"/>
        <v>-0.82000000000000006</v>
      </c>
      <c r="G9" s="30">
        <v>50</v>
      </c>
      <c r="H9" s="3">
        <f t="shared" si="0"/>
        <v>-41</v>
      </c>
      <c r="I9" s="110">
        <f t="shared" si="4"/>
        <v>25</v>
      </c>
      <c r="J9" s="79">
        <f t="shared" si="2"/>
        <v>25</v>
      </c>
      <c r="K9" s="104"/>
      <c r="L9" s="69" t="s">
        <v>55</v>
      </c>
      <c r="M9" s="72">
        <f>J27</f>
        <v>541.25</v>
      </c>
    </row>
    <row r="10" spans="2:13" x14ac:dyDescent="0.25">
      <c r="B10" s="30" t="s">
        <v>34</v>
      </c>
      <c r="C10" s="28">
        <v>0.35</v>
      </c>
      <c r="D10" s="4">
        <f t="shared" si="3"/>
        <v>0.92</v>
      </c>
      <c r="E10" s="2">
        <v>1</v>
      </c>
      <c r="F10" s="1">
        <f t="shared" si="1"/>
        <v>7.999999999999996E-2</v>
      </c>
      <c r="G10" s="30">
        <v>40</v>
      </c>
      <c r="H10" s="3">
        <f t="shared" si="0"/>
        <v>3.1999999999999957</v>
      </c>
      <c r="I10" s="110">
        <f t="shared" si="4"/>
        <v>14</v>
      </c>
      <c r="J10" s="79">
        <f t="shared" si="2"/>
        <v>40</v>
      </c>
      <c r="K10" s="104"/>
      <c r="L10" s="73" t="s">
        <v>56</v>
      </c>
      <c r="M10" s="74">
        <f>J27+J36</f>
        <v>2230.3000000000002</v>
      </c>
    </row>
    <row r="11" spans="2:13" x14ac:dyDescent="0.25">
      <c r="B11" s="30" t="s">
        <v>35</v>
      </c>
      <c r="C11" s="28">
        <v>1.63</v>
      </c>
      <c r="D11" s="4">
        <f t="shared" si="3"/>
        <v>4.29</v>
      </c>
      <c r="E11" s="2">
        <v>3.4</v>
      </c>
      <c r="F11" s="1">
        <f t="shared" si="1"/>
        <v>-0.89000000000000012</v>
      </c>
      <c r="G11" s="30">
        <v>25</v>
      </c>
      <c r="H11" s="3">
        <f t="shared" si="0"/>
        <v>-22.25</v>
      </c>
      <c r="I11" s="110">
        <f t="shared" si="4"/>
        <v>40.75</v>
      </c>
      <c r="J11" s="79">
        <f t="shared" si="2"/>
        <v>85</v>
      </c>
      <c r="K11" s="104"/>
      <c r="L11" s="67" t="s">
        <v>57</v>
      </c>
      <c r="M11" s="75">
        <f>IF(M8=0,0,(M7/M8))</f>
        <v>0.29592727850111145</v>
      </c>
    </row>
    <row r="12" spans="2:13" ht="24" x14ac:dyDescent="0.25">
      <c r="B12" s="30" t="s">
        <v>36</v>
      </c>
      <c r="C12" s="28">
        <v>0.3</v>
      </c>
      <c r="D12" s="4">
        <f t="shared" si="3"/>
        <v>0.79</v>
      </c>
      <c r="E12" s="2">
        <v>0.5</v>
      </c>
      <c r="F12" s="1">
        <f t="shared" si="1"/>
        <v>-0.29000000000000004</v>
      </c>
      <c r="G12" s="30">
        <v>125</v>
      </c>
      <c r="H12" s="3">
        <f t="shared" si="0"/>
        <v>-36.25</v>
      </c>
      <c r="I12" s="110">
        <f t="shared" si="4"/>
        <v>37.5</v>
      </c>
      <c r="J12" s="79">
        <f t="shared" si="2"/>
        <v>62.5</v>
      </c>
      <c r="K12" s="104"/>
      <c r="L12" s="114" t="s">
        <v>58</v>
      </c>
      <c r="M12" s="76">
        <f>M11*M10</f>
        <v>660.00660924102897</v>
      </c>
    </row>
    <row r="13" spans="2:13" ht="15.75" thickBot="1" x14ac:dyDescent="0.3">
      <c r="B13" s="30" t="s">
        <v>37</v>
      </c>
      <c r="C13" s="28">
        <v>0.65</v>
      </c>
      <c r="D13" s="4">
        <f t="shared" si="3"/>
        <v>1.71</v>
      </c>
      <c r="E13" s="2">
        <v>0.75</v>
      </c>
      <c r="F13" s="1">
        <f t="shared" si="1"/>
        <v>-0.96</v>
      </c>
      <c r="G13" s="30">
        <v>65</v>
      </c>
      <c r="H13" s="3">
        <f t="shared" si="0"/>
        <v>-62.399999999999991</v>
      </c>
      <c r="I13" s="110">
        <f t="shared" si="4"/>
        <v>42.25</v>
      </c>
      <c r="J13" s="79">
        <f t="shared" si="2"/>
        <v>48.75</v>
      </c>
      <c r="K13" s="104"/>
      <c r="L13" s="77" t="s">
        <v>59</v>
      </c>
      <c r="M13" s="78">
        <f xml:space="preserve"> IF((M12-M9)&lt;0,0,M12-M9)</f>
        <v>118.75660924102897</v>
      </c>
    </row>
    <row r="14" spans="2:13" x14ac:dyDescent="0.25">
      <c r="B14" s="30" t="s">
        <v>38</v>
      </c>
      <c r="C14" s="28">
        <v>0.18</v>
      </c>
      <c r="D14" s="4">
        <f t="shared" si="3"/>
        <v>0.47</v>
      </c>
      <c r="E14" s="2">
        <v>0.25</v>
      </c>
      <c r="F14" s="1">
        <f t="shared" si="1"/>
        <v>-0.21999999999999997</v>
      </c>
      <c r="G14" s="30">
        <v>40</v>
      </c>
      <c r="H14" s="3">
        <f t="shared" si="0"/>
        <v>-8.7999999999999972</v>
      </c>
      <c r="I14" s="110">
        <f t="shared" si="4"/>
        <v>7.1999999999999993</v>
      </c>
      <c r="J14" s="79">
        <f t="shared" si="2"/>
        <v>10</v>
      </c>
      <c r="K14" s="104"/>
    </row>
    <row r="15" spans="2:13" x14ac:dyDescent="0.25">
      <c r="B15" s="30" t="s">
        <v>39</v>
      </c>
      <c r="C15" s="28">
        <v>0.91</v>
      </c>
      <c r="D15" s="4">
        <f t="shared" si="3"/>
        <v>2.39</v>
      </c>
      <c r="E15" s="2">
        <v>1</v>
      </c>
      <c r="F15" s="1">
        <f t="shared" si="1"/>
        <v>-1.3900000000000001</v>
      </c>
      <c r="G15" s="30">
        <v>25</v>
      </c>
      <c r="H15" s="3">
        <f t="shared" si="0"/>
        <v>-34.75</v>
      </c>
      <c r="I15" s="110">
        <f t="shared" si="4"/>
        <v>22.75</v>
      </c>
      <c r="J15" s="79">
        <f t="shared" si="2"/>
        <v>25</v>
      </c>
      <c r="K15" s="104"/>
    </row>
    <row r="16" spans="2:13" x14ac:dyDescent="0.25">
      <c r="B16" s="30"/>
      <c r="C16" s="28"/>
      <c r="D16" s="4">
        <f t="shared" si="3"/>
        <v>0</v>
      </c>
      <c r="E16" s="2"/>
      <c r="F16" s="1">
        <f t="shared" si="1"/>
        <v>0</v>
      </c>
      <c r="G16" s="30"/>
      <c r="H16" s="3">
        <f t="shared" si="0"/>
        <v>0</v>
      </c>
      <c r="I16" s="110">
        <f t="shared" si="4"/>
        <v>0</v>
      </c>
      <c r="J16" s="79">
        <f t="shared" si="2"/>
        <v>0</v>
      </c>
      <c r="K16" s="104"/>
    </row>
    <row r="17" spans="2:12" x14ac:dyDescent="0.25">
      <c r="B17" s="30"/>
      <c r="C17" s="28"/>
      <c r="D17" s="4">
        <f t="shared" si="3"/>
        <v>0</v>
      </c>
      <c r="E17" s="2"/>
      <c r="F17" s="1">
        <f t="shared" si="1"/>
        <v>0</v>
      </c>
      <c r="G17" s="30"/>
      <c r="H17" s="3">
        <f t="shared" si="0"/>
        <v>0</v>
      </c>
      <c r="I17" s="110">
        <f t="shared" si="4"/>
        <v>0</v>
      </c>
      <c r="J17" s="79">
        <f t="shared" si="2"/>
        <v>0</v>
      </c>
      <c r="K17" s="104"/>
    </row>
    <row r="18" spans="2:12" x14ac:dyDescent="0.25">
      <c r="B18" s="30"/>
      <c r="C18" s="28"/>
      <c r="D18" s="4">
        <f t="shared" si="3"/>
        <v>0</v>
      </c>
      <c r="E18" s="2"/>
      <c r="F18" s="1">
        <f t="shared" si="1"/>
        <v>0</v>
      </c>
      <c r="G18" s="30"/>
      <c r="H18" s="3">
        <f t="shared" si="0"/>
        <v>0</v>
      </c>
      <c r="I18" s="110">
        <f t="shared" si="4"/>
        <v>0</v>
      </c>
      <c r="J18" s="79">
        <f t="shared" si="2"/>
        <v>0</v>
      </c>
      <c r="K18" s="104"/>
    </row>
    <row r="19" spans="2:12" x14ac:dyDescent="0.25">
      <c r="B19" s="30"/>
      <c r="C19" s="28"/>
      <c r="D19" s="4">
        <f t="shared" si="3"/>
        <v>0</v>
      </c>
      <c r="E19" s="2"/>
      <c r="F19" s="1">
        <f t="shared" si="1"/>
        <v>0</v>
      </c>
      <c r="G19" s="30"/>
      <c r="H19" s="3">
        <f t="shared" si="0"/>
        <v>0</v>
      </c>
      <c r="I19" s="110">
        <f t="shared" si="4"/>
        <v>0</v>
      </c>
      <c r="J19" s="79">
        <f t="shared" si="2"/>
        <v>0</v>
      </c>
      <c r="K19" s="104"/>
    </row>
    <row r="20" spans="2:12" x14ac:dyDescent="0.25">
      <c r="B20" s="30"/>
      <c r="C20" s="28"/>
      <c r="D20" s="4">
        <f t="shared" si="3"/>
        <v>0</v>
      </c>
      <c r="E20" s="2"/>
      <c r="F20" s="1">
        <f t="shared" si="1"/>
        <v>0</v>
      </c>
      <c r="G20" s="30"/>
      <c r="H20" s="3">
        <f t="shared" si="0"/>
        <v>0</v>
      </c>
      <c r="I20" s="110">
        <f t="shared" si="4"/>
        <v>0</v>
      </c>
      <c r="J20" s="79">
        <f t="shared" si="2"/>
        <v>0</v>
      </c>
      <c r="K20" s="104"/>
    </row>
    <row r="21" spans="2:12" x14ac:dyDescent="0.25">
      <c r="B21" s="30"/>
      <c r="C21" s="28"/>
      <c r="D21" s="4">
        <f t="shared" si="3"/>
        <v>0</v>
      </c>
      <c r="E21" s="2"/>
      <c r="F21" s="1">
        <f t="shared" si="1"/>
        <v>0</v>
      </c>
      <c r="G21" s="30"/>
      <c r="H21" s="3">
        <f t="shared" si="0"/>
        <v>0</v>
      </c>
      <c r="I21" s="110">
        <f t="shared" si="4"/>
        <v>0</v>
      </c>
      <c r="J21" s="79">
        <f t="shared" si="2"/>
        <v>0</v>
      </c>
      <c r="K21" s="104"/>
      <c r="L21" s="113"/>
    </row>
    <row r="22" spans="2:12" x14ac:dyDescent="0.25">
      <c r="B22" s="30"/>
      <c r="C22" s="28"/>
      <c r="D22" s="4">
        <f t="shared" si="3"/>
        <v>0</v>
      </c>
      <c r="E22" s="2"/>
      <c r="F22" s="1">
        <f t="shared" si="1"/>
        <v>0</v>
      </c>
      <c r="G22" s="30"/>
      <c r="H22" s="3">
        <f t="shared" si="0"/>
        <v>0</v>
      </c>
      <c r="I22" s="110">
        <f t="shared" si="4"/>
        <v>0</v>
      </c>
      <c r="J22" s="79">
        <f t="shared" si="2"/>
        <v>0</v>
      </c>
      <c r="K22" s="104"/>
    </row>
    <row r="23" spans="2:12" x14ac:dyDescent="0.25">
      <c r="B23" s="30"/>
      <c r="C23" s="28"/>
      <c r="D23" s="4">
        <f t="shared" si="3"/>
        <v>0</v>
      </c>
      <c r="E23" s="2"/>
      <c r="F23" s="1">
        <f t="shared" si="1"/>
        <v>0</v>
      </c>
      <c r="G23" s="30"/>
      <c r="H23" s="3">
        <f t="shared" si="0"/>
        <v>0</v>
      </c>
      <c r="I23" s="110">
        <f t="shared" si="4"/>
        <v>0</v>
      </c>
      <c r="J23" s="79">
        <f t="shared" si="2"/>
        <v>0</v>
      </c>
      <c r="K23" s="104"/>
    </row>
    <row r="24" spans="2:12" x14ac:dyDescent="0.25">
      <c r="B24" s="30"/>
      <c r="C24" s="28"/>
      <c r="D24" s="4">
        <f t="shared" si="3"/>
        <v>0</v>
      </c>
      <c r="E24" s="2"/>
      <c r="F24" s="1">
        <f t="shared" si="1"/>
        <v>0</v>
      </c>
      <c r="G24" s="30"/>
      <c r="H24" s="3">
        <f t="shared" si="0"/>
        <v>0</v>
      </c>
      <c r="I24" s="110">
        <f t="shared" si="4"/>
        <v>0</v>
      </c>
      <c r="J24" s="79">
        <f t="shared" si="2"/>
        <v>0</v>
      </c>
      <c r="K24" s="104"/>
    </row>
    <row r="25" spans="2:12" x14ac:dyDescent="0.25">
      <c r="B25" s="30"/>
      <c r="C25" s="28"/>
      <c r="D25" s="4">
        <f t="shared" si="3"/>
        <v>0</v>
      </c>
      <c r="E25" s="2"/>
      <c r="F25" s="1">
        <f t="shared" si="1"/>
        <v>0</v>
      </c>
      <c r="G25" s="30"/>
      <c r="H25" s="3">
        <f t="shared" si="0"/>
        <v>0</v>
      </c>
      <c r="I25" s="110">
        <f t="shared" si="4"/>
        <v>0</v>
      </c>
      <c r="J25" s="79">
        <f t="shared" si="2"/>
        <v>0</v>
      </c>
      <c r="K25" s="104"/>
    </row>
    <row r="26" spans="2:12" ht="15.75" thickBot="1" x14ac:dyDescent="0.3">
      <c r="B26" s="30"/>
      <c r="C26" s="28"/>
      <c r="D26" s="4">
        <f t="shared" si="3"/>
        <v>0</v>
      </c>
      <c r="E26" s="2"/>
      <c r="F26" s="1">
        <f t="shared" si="1"/>
        <v>0</v>
      </c>
      <c r="G26" s="30"/>
      <c r="H26" s="3">
        <f t="shared" si="0"/>
        <v>0</v>
      </c>
      <c r="I26" s="111">
        <f t="shared" si="4"/>
        <v>0</v>
      </c>
      <c r="J26" s="80">
        <f t="shared" si="2"/>
        <v>0</v>
      </c>
      <c r="K26" s="104"/>
    </row>
    <row r="27" spans="2:12" ht="15.75" thickBot="1" x14ac:dyDescent="0.3">
      <c r="B27" s="144"/>
      <c r="C27" s="144"/>
      <c r="D27" s="144"/>
      <c r="E27" s="144"/>
      <c r="F27" s="144"/>
      <c r="G27" s="144"/>
      <c r="H27" s="81">
        <f>SUM(H4:H26)</f>
        <v>-437.85</v>
      </c>
      <c r="I27" s="112">
        <f>SUM(I4:I26)</f>
        <v>372.74999999999994</v>
      </c>
      <c r="J27" s="8">
        <f>SUM(J4:J26)</f>
        <v>541.25</v>
      </c>
      <c r="K27" s="99"/>
    </row>
    <row r="28" spans="2:12" ht="15.75" customHeight="1" thickBot="1" x14ac:dyDescent="0.3">
      <c r="B28" s="148" t="s">
        <v>16</v>
      </c>
      <c r="C28" s="149"/>
      <c r="D28" s="149"/>
      <c r="E28" s="149"/>
      <c r="F28" s="149"/>
      <c r="G28" s="149"/>
      <c r="H28" s="149"/>
      <c r="I28" s="150"/>
      <c r="J28" s="150"/>
      <c r="K28" s="101"/>
    </row>
    <row r="29" spans="2:12" ht="62.25" customHeight="1" x14ac:dyDescent="0.25">
      <c r="B29" s="60" t="s">
        <v>17</v>
      </c>
      <c r="C29" s="56" t="s">
        <v>10</v>
      </c>
      <c r="D29" s="82"/>
      <c r="E29" s="19" t="s">
        <v>63</v>
      </c>
      <c r="F29" s="83"/>
      <c r="G29" s="60" t="s">
        <v>45</v>
      </c>
      <c r="H29" s="25"/>
      <c r="I29" s="62" t="s">
        <v>11</v>
      </c>
      <c r="J29" s="84" t="s">
        <v>12</v>
      </c>
      <c r="K29" s="107"/>
    </row>
    <row r="30" spans="2:12" x14ac:dyDescent="0.25">
      <c r="B30" s="30" t="s">
        <v>64</v>
      </c>
      <c r="C30" s="28">
        <v>1.63</v>
      </c>
      <c r="D30" s="4"/>
      <c r="E30" s="2">
        <v>3.13</v>
      </c>
      <c r="F30" s="1"/>
      <c r="G30" s="30">
        <v>140</v>
      </c>
      <c r="H30" s="3"/>
      <c r="I30" s="64">
        <f>C30*G30</f>
        <v>228.2</v>
      </c>
      <c r="J30" s="79">
        <f>E30*G30</f>
        <v>438.2</v>
      </c>
      <c r="K30" s="104"/>
    </row>
    <row r="31" spans="2:12" x14ac:dyDescent="0.25">
      <c r="B31" s="30" t="s">
        <v>7</v>
      </c>
      <c r="C31" s="28">
        <v>1.63</v>
      </c>
      <c r="D31" s="4"/>
      <c r="E31" s="2">
        <v>3.13</v>
      </c>
      <c r="F31" s="1"/>
      <c r="G31" s="30">
        <v>40</v>
      </c>
      <c r="H31" s="3"/>
      <c r="I31" s="64">
        <f>C31*G31</f>
        <v>65.199999999999989</v>
      </c>
      <c r="J31" s="79">
        <f>E31*G31</f>
        <v>125.19999999999999</v>
      </c>
      <c r="K31" s="104"/>
    </row>
    <row r="32" spans="2:12" x14ac:dyDescent="0.25">
      <c r="B32" s="30" t="s">
        <v>60</v>
      </c>
      <c r="C32" s="28">
        <v>1.63</v>
      </c>
      <c r="D32" s="4"/>
      <c r="E32" s="2">
        <v>3.05</v>
      </c>
      <c r="F32" s="1"/>
      <c r="G32" s="30">
        <v>275</v>
      </c>
      <c r="H32" s="3"/>
      <c r="I32" s="64">
        <f t="shared" ref="I32:I35" si="5">C32*G32</f>
        <v>448.24999999999994</v>
      </c>
      <c r="J32" s="79">
        <f t="shared" ref="J32:J35" si="6">E32*G32</f>
        <v>838.75</v>
      </c>
      <c r="K32" s="104"/>
    </row>
    <row r="33" spans="2:11" x14ac:dyDescent="0.25">
      <c r="B33" s="30" t="s">
        <v>65</v>
      </c>
      <c r="C33" s="28">
        <v>0.88</v>
      </c>
      <c r="D33" s="4"/>
      <c r="E33" s="2">
        <v>1.66</v>
      </c>
      <c r="F33" s="1"/>
      <c r="G33" s="30">
        <v>50</v>
      </c>
      <c r="H33" s="3"/>
      <c r="I33" s="64">
        <f t="shared" ref="I33" si="7">C33*G33</f>
        <v>44</v>
      </c>
      <c r="J33" s="79">
        <f t="shared" ref="J33" si="8">E33*G33</f>
        <v>83</v>
      </c>
      <c r="K33" s="104"/>
    </row>
    <row r="34" spans="2:11" x14ac:dyDescent="0.25">
      <c r="B34" s="30" t="s">
        <v>66</v>
      </c>
      <c r="C34" s="28">
        <v>0.88</v>
      </c>
      <c r="D34" s="4"/>
      <c r="E34" s="2">
        <v>1.66</v>
      </c>
      <c r="F34" s="1"/>
      <c r="G34" s="30">
        <v>15</v>
      </c>
      <c r="H34" s="3"/>
      <c r="I34" s="64">
        <f t="shared" ref="I34" si="9">C34*G34</f>
        <v>13.2</v>
      </c>
      <c r="J34" s="79">
        <f t="shared" ref="J34" si="10">E34*G34</f>
        <v>24.9</v>
      </c>
      <c r="K34" s="104"/>
    </row>
    <row r="35" spans="2:11" ht="15.75" thickBot="1" x14ac:dyDescent="0.3">
      <c r="B35" s="30" t="s">
        <v>61</v>
      </c>
      <c r="C35" s="28">
        <v>0.88</v>
      </c>
      <c r="D35" s="4"/>
      <c r="E35" s="2">
        <v>1.79</v>
      </c>
      <c r="F35" s="1"/>
      <c r="G35" s="30">
        <v>100</v>
      </c>
      <c r="H35" s="3"/>
      <c r="I35" s="64">
        <f t="shared" si="5"/>
        <v>88</v>
      </c>
      <c r="J35" s="79">
        <f t="shared" si="6"/>
        <v>179</v>
      </c>
      <c r="K35" s="104"/>
    </row>
    <row r="36" spans="2:11" ht="15.75" thickBot="1" x14ac:dyDescent="0.3">
      <c r="B36" s="151"/>
      <c r="C36" s="151"/>
      <c r="D36" s="151"/>
      <c r="E36" s="151"/>
      <c r="F36" s="151"/>
      <c r="G36" s="151"/>
      <c r="H36" s="152"/>
      <c r="I36" s="6">
        <f>SUM(I30:I35)</f>
        <v>886.84999999999991</v>
      </c>
      <c r="J36" s="8">
        <f>SUM(J30:J35)</f>
        <v>1689.0500000000002</v>
      </c>
      <c r="K36" s="99"/>
    </row>
    <row r="37" spans="2:11" x14ac:dyDescent="0.25">
      <c r="B37" s="85" t="s">
        <v>62</v>
      </c>
    </row>
  </sheetData>
  <sheetProtection selectLockedCells="1"/>
  <mergeCells count="5">
    <mergeCell ref="B2:H2"/>
    <mergeCell ref="B27:G27"/>
    <mergeCell ref="B1:J1"/>
    <mergeCell ref="B28:J28"/>
    <mergeCell ref="B36:H36"/>
  </mergeCells>
  <conditionalFormatting sqref="F29:F32 F3:F26 H3:H27 H29:H32 H35 F35">
    <cfRule type="cellIs" dxfId="88" priority="66" operator="lessThan">
      <formula>0</formula>
    </cfRule>
    <cfRule type="cellIs" dxfId="87" priority="67" operator="greaterThan">
      <formula>0</formula>
    </cfRule>
  </conditionalFormatting>
  <conditionalFormatting sqref="F29:F32 F3:F26 F35">
    <cfRule type="cellIs" dxfId="86" priority="65" operator="greaterThan">
      <formula>-0.01</formula>
    </cfRule>
  </conditionalFormatting>
  <conditionalFormatting sqref="H4:H27 H29:H32 H35">
    <cfRule type="cellIs" dxfId="85" priority="63" operator="lessThan">
      <formula>0</formula>
    </cfRule>
    <cfRule type="cellIs" dxfId="84" priority="64" operator="greaterThan">
      <formula>-0.01</formula>
    </cfRule>
  </conditionalFormatting>
  <conditionalFormatting sqref="M13">
    <cfRule type="cellIs" dxfId="83" priority="41" operator="lessThan">
      <formula>0.01</formula>
    </cfRule>
    <cfRule type="cellIs" dxfId="82" priority="42" operator="greaterThan">
      <formula>0</formula>
    </cfRule>
  </conditionalFormatting>
  <conditionalFormatting sqref="H34">
    <cfRule type="cellIs" dxfId="81" priority="31" operator="lessThan">
      <formula>0</formula>
    </cfRule>
    <cfRule type="cellIs" dxfId="80" priority="32" operator="greaterThan">
      <formula>-0.01</formula>
    </cfRule>
  </conditionalFormatting>
  <conditionalFormatting sqref="F34 H34">
    <cfRule type="cellIs" dxfId="79" priority="34" operator="lessThan">
      <formula>0</formula>
    </cfRule>
    <cfRule type="cellIs" dxfId="78" priority="35" operator="greaterThan">
      <formula>0</formula>
    </cfRule>
  </conditionalFormatting>
  <conditionalFormatting sqref="F34">
    <cfRule type="cellIs" dxfId="77" priority="33" operator="greaterThan">
      <formula>-0.01</formula>
    </cfRule>
  </conditionalFormatting>
  <conditionalFormatting sqref="H33">
    <cfRule type="cellIs" dxfId="76" priority="11" operator="lessThan">
      <formula>0</formula>
    </cfRule>
    <cfRule type="cellIs" dxfId="75" priority="12" operator="greaterThan">
      <formula>-0.01</formula>
    </cfRule>
  </conditionalFormatting>
  <conditionalFormatting sqref="F33 H33">
    <cfRule type="cellIs" dxfId="74" priority="14" operator="lessThan">
      <formula>0</formula>
    </cfRule>
    <cfRule type="cellIs" dxfId="73" priority="15" operator="greaterThan">
      <formula>0</formula>
    </cfRule>
  </conditionalFormatting>
  <conditionalFormatting sqref="F33">
    <cfRule type="cellIs" dxfId="72" priority="13" operator="greaterThan">
      <formula>-0.01</formula>
    </cfRule>
  </conditionalFormatting>
  <hyperlinks>
    <hyperlink ref="L7" location="'Nonprogram Food Revenue Tool'!B60" display="Cost of Nonprogram Food"/>
    <hyperlink ref="L6" location="'Nonprogram Food Revenue Tool'!B59" display="Cost for Reimbursable Meal Food"/>
    <hyperlink ref="L8" location="'Nonprogram Food Revenue Tool'!B61" display="Total Food Costs"/>
    <hyperlink ref="L10" location="'Nonprogram Food Revenue Tool'!B62" display="Total Revenue"/>
    <hyperlink ref="L9" location="'Nonprogram Food Revenue Tool'!B63" display="Total Nonprogram Food Revenue"/>
  </hyperlinks>
  <pageMargins left="0.7" right="0.7" top="0.25" bottom="0.25" header="0.3" footer="0.3"/>
  <pageSetup scale="9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workbookViewId="0">
      <selection activeCell="D37" sqref="D37"/>
    </sheetView>
  </sheetViews>
  <sheetFormatPr defaultRowHeight="15" x14ac:dyDescent="0.25"/>
  <cols>
    <col min="1" max="1" width="13.85546875" customWidth="1"/>
    <col min="2" max="2" width="8.28515625" customWidth="1"/>
    <col min="3" max="3" width="10.7109375" customWidth="1"/>
    <col min="4" max="4" width="11.7109375" bestFit="1" customWidth="1"/>
    <col min="5" max="5" width="9.85546875" customWidth="1"/>
    <col min="6" max="6" width="7.85546875" customWidth="1"/>
    <col min="7" max="7" width="8.7109375" style="27" customWidth="1"/>
    <col min="8" max="8" width="9.85546875" customWidth="1"/>
    <col min="9" max="9" width="9.28515625" customWidth="1"/>
    <col min="10" max="10" width="1.42578125" customWidth="1"/>
    <col min="11" max="11" width="44.140625" bestFit="1" customWidth="1"/>
    <col min="12" max="12" width="27.28515625" customWidth="1"/>
  </cols>
  <sheetData>
    <row r="1" spans="1:12" ht="15.75" thickBot="1" x14ac:dyDescent="0.3">
      <c r="C1" t="s">
        <v>68</v>
      </c>
    </row>
    <row r="2" spans="1:12" ht="14.25" customHeight="1" thickBot="1" x14ac:dyDescent="0.3">
      <c r="A2" s="156" t="s">
        <v>43</v>
      </c>
      <c r="B2" s="157"/>
      <c r="C2" s="157"/>
      <c r="D2" s="157"/>
      <c r="E2" s="157"/>
      <c r="F2" s="157"/>
      <c r="G2" s="157"/>
      <c r="H2" s="157"/>
      <c r="I2" s="158"/>
      <c r="J2" s="100"/>
    </row>
    <row r="3" spans="1:12" ht="12.75" customHeight="1" thickBot="1" x14ac:dyDescent="0.3">
      <c r="A3" s="159" t="s">
        <v>44</v>
      </c>
      <c r="B3" s="160"/>
      <c r="C3" s="160"/>
      <c r="D3" s="160"/>
      <c r="E3" s="160"/>
      <c r="F3" s="160"/>
      <c r="G3" s="160"/>
      <c r="H3" s="160"/>
      <c r="I3" s="161"/>
      <c r="J3" s="101"/>
      <c r="L3" s="24"/>
    </row>
    <row r="4" spans="1:12" ht="13.5" customHeight="1" thickBot="1" x14ac:dyDescent="0.3">
      <c r="A4" s="162" t="s">
        <v>4</v>
      </c>
      <c r="B4" s="163"/>
      <c r="C4" s="163"/>
      <c r="D4" s="163"/>
      <c r="E4" s="163"/>
      <c r="F4" s="163"/>
      <c r="G4" s="164"/>
      <c r="H4" s="23"/>
      <c r="I4" s="50"/>
      <c r="J4" s="102"/>
      <c r="L4" s="24"/>
    </row>
    <row r="5" spans="1:12" ht="46.5" customHeight="1" thickBot="1" x14ac:dyDescent="0.3">
      <c r="A5" s="39" t="s">
        <v>6</v>
      </c>
      <c r="B5" s="10" t="s">
        <v>1</v>
      </c>
      <c r="C5" s="11" t="s">
        <v>42</v>
      </c>
      <c r="D5" s="12" t="s">
        <v>2</v>
      </c>
      <c r="E5" s="13" t="s">
        <v>41</v>
      </c>
      <c r="F5" s="14" t="s">
        <v>13</v>
      </c>
      <c r="G5" s="15" t="s">
        <v>3</v>
      </c>
      <c r="H5" s="16" t="s">
        <v>8</v>
      </c>
      <c r="I5" s="17" t="s">
        <v>9</v>
      </c>
      <c r="J5" s="103"/>
      <c r="L5" s="24"/>
    </row>
    <row r="6" spans="1:12" ht="14.25" customHeight="1" thickBot="1" x14ac:dyDescent="0.3">
      <c r="A6" s="37"/>
      <c r="B6" s="2"/>
      <c r="C6" s="4">
        <f>ROUND(B6/0.38,2)</f>
        <v>0</v>
      </c>
      <c r="D6" s="29"/>
      <c r="E6" s="1">
        <f>D6-C6</f>
        <v>0</v>
      </c>
      <c r="F6" s="30"/>
      <c r="G6" s="25">
        <f t="shared" ref="G6:G95" si="0">SUM(D6*F6)-(C6*F6)</f>
        <v>0</v>
      </c>
      <c r="H6" s="5">
        <f>B6*F6</f>
        <v>0</v>
      </c>
      <c r="I6" s="7">
        <f>D6*F6</f>
        <v>0</v>
      </c>
      <c r="J6" s="104"/>
      <c r="K6" s="92" t="s">
        <v>15</v>
      </c>
      <c r="L6" s="43"/>
    </row>
    <row r="7" spans="1:12" ht="12.75" customHeight="1" thickBot="1" x14ac:dyDescent="0.3">
      <c r="A7" s="37"/>
      <c r="B7" s="2"/>
      <c r="C7" s="4">
        <f>ROUND(B7/0.38,2)</f>
        <v>0</v>
      </c>
      <c r="D7" s="2"/>
      <c r="E7" s="1">
        <f t="shared" ref="E7:E95" si="1">D7-C7</f>
        <v>0</v>
      </c>
      <c r="F7" s="30"/>
      <c r="G7" s="25">
        <f>SUM(D7*F7)-(C7*F7)</f>
        <v>0</v>
      </c>
      <c r="H7" s="5">
        <f t="shared" ref="H7:H95" si="2">B7*F7</f>
        <v>0</v>
      </c>
      <c r="I7" s="7">
        <f t="shared" ref="I7:I95" si="3">D7*F7</f>
        <v>0</v>
      </c>
      <c r="J7" s="104"/>
      <c r="K7" s="93"/>
      <c r="L7" s="44"/>
    </row>
    <row r="8" spans="1:12" ht="13.5" customHeight="1" thickBot="1" x14ac:dyDescent="0.3">
      <c r="A8" s="37"/>
      <c r="B8" s="2"/>
      <c r="C8" s="4">
        <f t="shared" ref="C8:C95" si="4">ROUND(B8/0.38,2)</f>
        <v>0</v>
      </c>
      <c r="D8" s="2"/>
      <c r="E8" s="1">
        <f t="shared" si="1"/>
        <v>0</v>
      </c>
      <c r="F8" s="30"/>
      <c r="G8" s="25">
        <f t="shared" si="0"/>
        <v>0</v>
      </c>
      <c r="H8" s="5">
        <f t="shared" si="2"/>
        <v>0</v>
      </c>
      <c r="I8" s="7">
        <f t="shared" si="3"/>
        <v>0</v>
      </c>
      <c r="J8" s="104"/>
      <c r="K8" s="94" t="s">
        <v>19</v>
      </c>
      <c r="L8" s="45">
        <f>H107</f>
        <v>0</v>
      </c>
    </row>
    <row r="9" spans="1:12" ht="14.25" customHeight="1" thickBot="1" x14ac:dyDescent="0.3">
      <c r="A9" s="37"/>
      <c r="B9" s="2"/>
      <c r="C9" s="4">
        <f t="shared" si="4"/>
        <v>0</v>
      </c>
      <c r="D9" s="2"/>
      <c r="E9" s="1">
        <f t="shared" si="1"/>
        <v>0</v>
      </c>
      <c r="F9" s="30"/>
      <c r="G9" s="25">
        <f t="shared" si="0"/>
        <v>0</v>
      </c>
      <c r="H9" s="5">
        <f t="shared" si="2"/>
        <v>0</v>
      </c>
      <c r="I9" s="7">
        <f t="shared" si="3"/>
        <v>0</v>
      </c>
      <c r="J9" s="104"/>
      <c r="K9" s="94" t="s">
        <v>20</v>
      </c>
      <c r="L9" s="45">
        <f>H96</f>
        <v>0</v>
      </c>
    </row>
    <row r="10" spans="1:12" ht="12.75" customHeight="1" thickBot="1" x14ac:dyDescent="0.3">
      <c r="A10" s="37"/>
      <c r="B10" s="2"/>
      <c r="C10" s="4">
        <f t="shared" si="4"/>
        <v>0</v>
      </c>
      <c r="D10" s="2"/>
      <c r="E10" s="1">
        <f t="shared" si="1"/>
        <v>0</v>
      </c>
      <c r="F10" s="30"/>
      <c r="G10" s="25">
        <f t="shared" si="0"/>
        <v>0</v>
      </c>
      <c r="H10" s="5">
        <f t="shared" si="2"/>
        <v>0</v>
      </c>
      <c r="I10" s="7">
        <f t="shared" si="3"/>
        <v>0</v>
      </c>
      <c r="J10" s="104"/>
      <c r="K10" s="94" t="s">
        <v>21</v>
      </c>
      <c r="L10" s="46">
        <f>H107+H96</f>
        <v>0</v>
      </c>
    </row>
    <row r="11" spans="1:12" ht="13.5" customHeight="1" thickBot="1" x14ac:dyDescent="0.3">
      <c r="A11" s="37"/>
      <c r="B11" s="28"/>
      <c r="C11" s="4">
        <f t="shared" si="4"/>
        <v>0</v>
      </c>
      <c r="D11" s="2"/>
      <c r="E11" s="1">
        <f t="shared" si="1"/>
        <v>0</v>
      </c>
      <c r="F11" s="30"/>
      <c r="G11" s="25">
        <f t="shared" si="0"/>
        <v>0</v>
      </c>
      <c r="H11" s="5">
        <f t="shared" si="2"/>
        <v>0</v>
      </c>
      <c r="I11" s="7">
        <f t="shared" si="3"/>
        <v>0</v>
      </c>
      <c r="J11" s="104"/>
      <c r="K11" s="94" t="s">
        <v>22</v>
      </c>
      <c r="L11" s="47">
        <f>I96</f>
        <v>0</v>
      </c>
    </row>
    <row r="12" spans="1:12" ht="13.5" customHeight="1" thickBot="1" x14ac:dyDescent="0.3">
      <c r="A12" s="37"/>
      <c r="B12" s="28"/>
      <c r="C12" s="4">
        <f t="shared" si="4"/>
        <v>0</v>
      </c>
      <c r="D12" s="2"/>
      <c r="E12" s="1">
        <f t="shared" si="1"/>
        <v>0</v>
      </c>
      <c r="F12" s="30"/>
      <c r="G12" s="25">
        <f t="shared" si="0"/>
        <v>0</v>
      </c>
      <c r="H12" s="5">
        <f t="shared" si="2"/>
        <v>0</v>
      </c>
      <c r="I12" s="7">
        <f t="shared" si="3"/>
        <v>0</v>
      </c>
      <c r="J12" s="104"/>
      <c r="K12" s="95" t="s">
        <v>23</v>
      </c>
      <c r="L12" s="47">
        <f>I96+I107</f>
        <v>0</v>
      </c>
    </row>
    <row r="13" spans="1:12" ht="13.5" customHeight="1" thickBot="1" x14ac:dyDescent="0.3">
      <c r="A13" s="37"/>
      <c r="B13" s="28"/>
      <c r="C13" s="4">
        <f t="shared" si="4"/>
        <v>0</v>
      </c>
      <c r="D13" s="2"/>
      <c r="E13" s="1">
        <f t="shared" si="1"/>
        <v>0</v>
      </c>
      <c r="F13" s="30"/>
      <c r="G13" s="25">
        <f t="shared" si="0"/>
        <v>0</v>
      </c>
      <c r="H13" s="5">
        <f t="shared" si="2"/>
        <v>0</v>
      </c>
      <c r="I13" s="7">
        <f t="shared" si="3"/>
        <v>0</v>
      </c>
      <c r="J13" s="104"/>
      <c r="K13" s="96" t="s">
        <v>5</v>
      </c>
      <c r="L13" s="48">
        <f>IF(L10=0,0,(L9/L10))</f>
        <v>0</v>
      </c>
    </row>
    <row r="14" spans="1:12" ht="23.25" customHeight="1" thickBot="1" x14ac:dyDescent="0.3">
      <c r="A14" s="37"/>
      <c r="B14" s="28"/>
      <c r="C14" s="4">
        <f t="shared" si="4"/>
        <v>0</v>
      </c>
      <c r="D14" s="2"/>
      <c r="E14" s="1">
        <f t="shared" si="1"/>
        <v>0</v>
      </c>
      <c r="F14" s="30"/>
      <c r="G14" s="3">
        <f>SUM(D14*F14)-(C14*F14)</f>
        <v>0</v>
      </c>
      <c r="H14" s="5">
        <f t="shared" si="2"/>
        <v>0</v>
      </c>
      <c r="I14" s="7">
        <f t="shared" si="3"/>
        <v>0</v>
      </c>
      <c r="J14" s="104"/>
      <c r="K14" s="97" t="s">
        <v>24</v>
      </c>
      <c r="L14" s="49">
        <f>L13*L12</f>
        <v>0</v>
      </c>
    </row>
    <row r="15" spans="1:12" ht="16.5" customHeight="1" thickBot="1" x14ac:dyDescent="0.3">
      <c r="A15" s="37"/>
      <c r="B15" s="28"/>
      <c r="C15" s="4">
        <f t="shared" si="4"/>
        <v>0</v>
      </c>
      <c r="D15" s="2"/>
      <c r="E15" s="1">
        <f t="shared" si="1"/>
        <v>0</v>
      </c>
      <c r="F15" s="30"/>
      <c r="G15" s="25">
        <f t="shared" si="0"/>
        <v>0</v>
      </c>
      <c r="H15" s="5">
        <f t="shared" si="2"/>
        <v>0</v>
      </c>
      <c r="I15" s="7">
        <f t="shared" si="3"/>
        <v>0</v>
      </c>
      <c r="J15" s="104"/>
      <c r="K15" s="98" t="s">
        <v>25</v>
      </c>
      <c r="L15" s="42">
        <f xml:space="preserve"> IF((L14-L11)&lt;0,0,L14-L11)</f>
        <v>0</v>
      </c>
    </row>
    <row r="16" spans="1:12" ht="12" customHeight="1" thickBot="1" x14ac:dyDescent="0.3">
      <c r="A16" s="37"/>
      <c r="B16" s="28"/>
      <c r="C16" s="4">
        <f t="shared" si="4"/>
        <v>0</v>
      </c>
      <c r="D16" s="2"/>
      <c r="E16" s="1">
        <f t="shared" si="1"/>
        <v>0</v>
      </c>
      <c r="F16" s="30"/>
      <c r="G16" s="25">
        <f t="shared" si="0"/>
        <v>0</v>
      </c>
      <c r="H16" s="5">
        <f t="shared" si="2"/>
        <v>0</v>
      </c>
      <c r="I16" s="7">
        <f t="shared" si="3"/>
        <v>0</v>
      </c>
      <c r="J16" s="104"/>
      <c r="L16" s="24"/>
    </row>
    <row r="17" spans="1:12" ht="13.5" customHeight="1" thickBot="1" x14ac:dyDescent="0.3">
      <c r="A17" s="37"/>
      <c r="B17" s="28"/>
      <c r="C17" s="4">
        <f t="shared" si="4"/>
        <v>0</v>
      </c>
      <c r="D17" s="2"/>
      <c r="E17" s="1">
        <f t="shared" si="1"/>
        <v>0</v>
      </c>
      <c r="F17" s="30"/>
      <c r="G17" s="25">
        <f t="shared" si="0"/>
        <v>0</v>
      </c>
      <c r="H17" s="5">
        <f t="shared" si="2"/>
        <v>0</v>
      </c>
      <c r="I17" s="7">
        <f t="shared" si="3"/>
        <v>0</v>
      </c>
      <c r="J17" s="104"/>
      <c r="L17" s="24"/>
    </row>
    <row r="18" spans="1:12" ht="13.5" customHeight="1" thickBot="1" x14ac:dyDescent="0.3">
      <c r="A18" s="37"/>
      <c r="B18" s="28"/>
      <c r="C18" s="4">
        <f t="shared" si="4"/>
        <v>0</v>
      </c>
      <c r="D18" s="2"/>
      <c r="E18" s="1">
        <f t="shared" si="1"/>
        <v>0</v>
      </c>
      <c r="F18" s="30"/>
      <c r="G18" s="25">
        <f t="shared" si="0"/>
        <v>0</v>
      </c>
      <c r="H18" s="5">
        <f t="shared" si="2"/>
        <v>0</v>
      </c>
      <c r="I18" s="7">
        <f t="shared" si="3"/>
        <v>0</v>
      </c>
      <c r="J18" s="104"/>
      <c r="L18" s="24"/>
    </row>
    <row r="19" spans="1:12" ht="13.5" customHeight="1" thickBot="1" x14ac:dyDescent="0.3">
      <c r="A19" s="37"/>
      <c r="B19" s="28"/>
      <c r="C19" s="4">
        <f t="shared" si="4"/>
        <v>0</v>
      </c>
      <c r="D19" s="2"/>
      <c r="E19" s="1">
        <f t="shared" si="1"/>
        <v>0</v>
      </c>
      <c r="F19" s="30"/>
      <c r="G19" s="25">
        <f t="shared" si="0"/>
        <v>0</v>
      </c>
      <c r="H19" s="5">
        <f t="shared" si="2"/>
        <v>0</v>
      </c>
      <c r="I19" s="7">
        <f t="shared" si="3"/>
        <v>0</v>
      </c>
      <c r="J19" s="104"/>
      <c r="L19" s="24"/>
    </row>
    <row r="20" spans="1:12" ht="13.5" customHeight="1" thickBot="1" x14ac:dyDescent="0.3">
      <c r="A20" s="37"/>
      <c r="B20" s="28"/>
      <c r="C20" s="4">
        <f t="shared" si="4"/>
        <v>0</v>
      </c>
      <c r="D20" s="2"/>
      <c r="E20" s="1">
        <f t="shared" si="1"/>
        <v>0</v>
      </c>
      <c r="F20" s="30"/>
      <c r="G20" s="25">
        <f t="shared" si="0"/>
        <v>0</v>
      </c>
      <c r="H20" s="5">
        <f t="shared" si="2"/>
        <v>0</v>
      </c>
      <c r="I20" s="7">
        <f t="shared" si="3"/>
        <v>0</v>
      </c>
      <c r="J20" s="104"/>
      <c r="L20" s="24"/>
    </row>
    <row r="21" spans="1:12" ht="13.5" customHeight="1" thickBot="1" x14ac:dyDescent="0.3">
      <c r="A21" s="37"/>
      <c r="B21" s="28"/>
      <c r="C21" s="4">
        <f t="shared" si="4"/>
        <v>0</v>
      </c>
      <c r="D21" s="2"/>
      <c r="E21" s="1">
        <f t="shared" si="1"/>
        <v>0</v>
      </c>
      <c r="F21" s="30"/>
      <c r="G21" s="25">
        <f t="shared" si="0"/>
        <v>0</v>
      </c>
      <c r="H21" s="5">
        <f t="shared" si="2"/>
        <v>0</v>
      </c>
      <c r="I21" s="7">
        <f t="shared" si="3"/>
        <v>0</v>
      </c>
      <c r="J21" s="104"/>
      <c r="L21" s="24"/>
    </row>
    <row r="22" spans="1:12" ht="13.5" customHeight="1" thickBot="1" x14ac:dyDescent="0.3">
      <c r="A22" s="37"/>
      <c r="B22" s="28"/>
      <c r="C22" s="4">
        <f t="shared" si="4"/>
        <v>0</v>
      </c>
      <c r="D22" s="2"/>
      <c r="E22" s="1">
        <f t="shared" si="1"/>
        <v>0</v>
      </c>
      <c r="F22" s="30"/>
      <c r="G22" s="25">
        <f t="shared" si="0"/>
        <v>0</v>
      </c>
      <c r="H22" s="5">
        <f t="shared" si="2"/>
        <v>0</v>
      </c>
      <c r="I22" s="7">
        <f t="shared" si="3"/>
        <v>0</v>
      </c>
      <c r="J22" s="104"/>
      <c r="L22" s="24"/>
    </row>
    <row r="23" spans="1:12" ht="13.5" customHeight="1" thickBot="1" x14ac:dyDescent="0.3">
      <c r="A23" s="37"/>
      <c r="B23" s="28"/>
      <c r="C23" s="4">
        <f t="shared" ref="C23:C77" si="5">ROUND(B23/0.38,2)</f>
        <v>0</v>
      </c>
      <c r="D23" s="2"/>
      <c r="E23" s="1">
        <f t="shared" ref="E23:E77" si="6">D23-C23</f>
        <v>0</v>
      </c>
      <c r="F23" s="30"/>
      <c r="G23" s="25">
        <f t="shared" ref="G23:G77" si="7">SUM(D23*F23)-(C23*F23)</f>
        <v>0</v>
      </c>
      <c r="H23" s="5">
        <f t="shared" ref="H23:H77" si="8">B23*F23</f>
        <v>0</v>
      </c>
      <c r="I23" s="7">
        <f t="shared" ref="I23:I77" si="9">D23*F23</f>
        <v>0</v>
      </c>
      <c r="J23" s="104"/>
      <c r="L23" s="24"/>
    </row>
    <row r="24" spans="1:12" ht="13.5" customHeight="1" thickBot="1" x14ac:dyDescent="0.3">
      <c r="A24" s="37"/>
      <c r="B24" s="28"/>
      <c r="C24" s="4">
        <f t="shared" si="5"/>
        <v>0</v>
      </c>
      <c r="D24" s="2"/>
      <c r="E24" s="1">
        <f t="shared" si="6"/>
        <v>0</v>
      </c>
      <c r="F24" s="30"/>
      <c r="G24" s="25">
        <f t="shared" si="7"/>
        <v>0</v>
      </c>
      <c r="H24" s="5">
        <f t="shared" si="8"/>
        <v>0</v>
      </c>
      <c r="I24" s="7">
        <f t="shared" si="9"/>
        <v>0</v>
      </c>
      <c r="J24" s="104"/>
      <c r="L24" s="24"/>
    </row>
    <row r="25" spans="1:12" ht="13.5" customHeight="1" thickBot="1" x14ac:dyDescent="0.3">
      <c r="A25" s="37"/>
      <c r="B25" s="28"/>
      <c r="C25" s="4">
        <f t="shared" si="5"/>
        <v>0</v>
      </c>
      <c r="D25" s="2"/>
      <c r="E25" s="1">
        <f t="shared" si="6"/>
        <v>0</v>
      </c>
      <c r="F25" s="30"/>
      <c r="G25" s="25">
        <f t="shared" si="7"/>
        <v>0</v>
      </c>
      <c r="H25" s="5">
        <f t="shared" si="8"/>
        <v>0</v>
      </c>
      <c r="I25" s="7">
        <f t="shared" si="9"/>
        <v>0</v>
      </c>
      <c r="J25" s="104"/>
      <c r="L25" s="24"/>
    </row>
    <row r="26" spans="1:12" ht="13.5" customHeight="1" thickBot="1" x14ac:dyDescent="0.3">
      <c r="A26" s="37"/>
      <c r="B26" s="28"/>
      <c r="C26" s="4">
        <f t="shared" si="5"/>
        <v>0</v>
      </c>
      <c r="D26" s="2"/>
      <c r="E26" s="1">
        <f t="shared" si="6"/>
        <v>0</v>
      </c>
      <c r="F26" s="30"/>
      <c r="G26" s="25">
        <f t="shared" si="7"/>
        <v>0</v>
      </c>
      <c r="H26" s="5">
        <f t="shared" si="8"/>
        <v>0</v>
      </c>
      <c r="I26" s="7">
        <f t="shared" si="9"/>
        <v>0</v>
      </c>
      <c r="J26" s="104"/>
      <c r="L26" s="24"/>
    </row>
    <row r="27" spans="1:12" ht="13.5" customHeight="1" thickBot="1" x14ac:dyDescent="0.3">
      <c r="A27" s="37"/>
      <c r="B27" s="28"/>
      <c r="C27" s="4">
        <f t="shared" si="5"/>
        <v>0</v>
      </c>
      <c r="D27" s="2"/>
      <c r="E27" s="1">
        <f t="shared" si="6"/>
        <v>0</v>
      </c>
      <c r="F27" s="30"/>
      <c r="G27" s="25">
        <f t="shared" si="7"/>
        <v>0</v>
      </c>
      <c r="H27" s="5">
        <f t="shared" si="8"/>
        <v>0</v>
      </c>
      <c r="I27" s="7">
        <f t="shared" si="9"/>
        <v>0</v>
      </c>
      <c r="J27" s="104"/>
      <c r="L27" s="24"/>
    </row>
    <row r="28" spans="1:12" ht="13.5" customHeight="1" thickBot="1" x14ac:dyDescent="0.3">
      <c r="A28" s="37"/>
      <c r="B28" s="28"/>
      <c r="C28" s="4">
        <f t="shared" si="5"/>
        <v>0</v>
      </c>
      <c r="D28" s="2"/>
      <c r="E28" s="1">
        <f t="shared" si="6"/>
        <v>0</v>
      </c>
      <c r="F28" s="30"/>
      <c r="G28" s="25">
        <f t="shared" si="7"/>
        <v>0</v>
      </c>
      <c r="H28" s="5">
        <f t="shared" si="8"/>
        <v>0</v>
      </c>
      <c r="I28" s="7">
        <f t="shared" si="9"/>
        <v>0</v>
      </c>
      <c r="J28" s="104"/>
      <c r="L28" s="24"/>
    </row>
    <row r="29" spans="1:12" ht="13.5" customHeight="1" thickBot="1" x14ac:dyDescent="0.3">
      <c r="A29" s="37"/>
      <c r="B29" s="28"/>
      <c r="C29" s="4">
        <f t="shared" si="5"/>
        <v>0</v>
      </c>
      <c r="D29" s="2"/>
      <c r="E29" s="1">
        <f t="shared" si="6"/>
        <v>0</v>
      </c>
      <c r="F29" s="30"/>
      <c r="G29" s="25">
        <f t="shared" si="7"/>
        <v>0</v>
      </c>
      <c r="H29" s="5">
        <f t="shared" si="8"/>
        <v>0</v>
      </c>
      <c r="I29" s="7">
        <f t="shared" si="9"/>
        <v>0</v>
      </c>
      <c r="J29" s="104"/>
      <c r="L29" s="24"/>
    </row>
    <row r="30" spans="1:12" ht="13.5" customHeight="1" thickBot="1" x14ac:dyDescent="0.3">
      <c r="A30" s="37"/>
      <c r="B30" s="28"/>
      <c r="C30" s="4">
        <f t="shared" si="5"/>
        <v>0</v>
      </c>
      <c r="D30" s="2"/>
      <c r="E30" s="1">
        <f t="shared" si="6"/>
        <v>0</v>
      </c>
      <c r="F30" s="30"/>
      <c r="G30" s="25">
        <f t="shared" si="7"/>
        <v>0</v>
      </c>
      <c r="H30" s="5">
        <f t="shared" si="8"/>
        <v>0</v>
      </c>
      <c r="I30" s="7">
        <f t="shared" si="9"/>
        <v>0</v>
      </c>
      <c r="J30" s="104"/>
      <c r="L30" s="24"/>
    </row>
    <row r="31" spans="1:12" ht="13.5" customHeight="1" thickBot="1" x14ac:dyDescent="0.3">
      <c r="A31" s="37"/>
      <c r="B31" s="28"/>
      <c r="C31" s="4">
        <f t="shared" si="5"/>
        <v>0</v>
      </c>
      <c r="D31" s="2"/>
      <c r="E31" s="1">
        <f t="shared" si="6"/>
        <v>0</v>
      </c>
      <c r="F31" s="30"/>
      <c r="G31" s="25">
        <f t="shared" si="7"/>
        <v>0</v>
      </c>
      <c r="H31" s="5">
        <f t="shared" si="8"/>
        <v>0</v>
      </c>
      <c r="I31" s="7">
        <f t="shared" si="9"/>
        <v>0</v>
      </c>
      <c r="J31" s="104"/>
      <c r="L31" s="24"/>
    </row>
    <row r="32" spans="1:12" ht="13.5" customHeight="1" thickBot="1" x14ac:dyDescent="0.3">
      <c r="A32" s="37"/>
      <c r="B32" s="28"/>
      <c r="C32" s="4">
        <f t="shared" si="5"/>
        <v>0</v>
      </c>
      <c r="D32" s="2"/>
      <c r="E32" s="1">
        <f t="shared" si="6"/>
        <v>0</v>
      </c>
      <c r="F32" s="30"/>
      <c r="G32" s="25">
        <f t="shared" si="7"/>
        <v>0</v>
      </c>
      <c r="H32" s="5">
        <f t="shared" si="8"/>
        <v>0</v>
      </c>
      <c r="I32" s="7">
        <f t="shared" si="9"/>
        <v>0</v>
      </c>
      <c r="J32" s="104"/>
      <c r="L32" s="24"/>
    </row>
    <row r="33" spans="1:12" ht="13.5" customHeight="1" thickBot="1" x14ac:dyDescent="0.3">
      <c r="A33" s="37"/>
      <c r="B33" s="28"/>
      <c r="C33" s="4">
        <f t="shared" si="5"/>
        <v>0</v>
      </c>
      <c r="D33" s="2"/>
      <c r="E33" s="1">
        <f t="shared" si="6"/>
        <v>0</v>
      </c>
      <c r="F33" s="30"/>
      <c r="G33" s="25">
        <f t="shared" si="7"/>
        <v>0</v>
      </c>
      <c r="H33" s="5">
        <f t="shared" si="8"/>
        <v>0</v>
      </c>
      <c r="I33" s="7">
        <f t="shared" si="9"/>
        <v>0</v>
      </c>
      <c r="J33" s="104"/>
      <c r="L33" s="24"/>
    </row>
    <row r="34" spans="1:12" ht="13.5" customHeight="1" thickBot="1" x14ac:dyDescent="0.3">
      <c r="A34" s="37"/>
      <c r="B34" s="28"/>
      <c r="C34" s="4">
        <f t="shared" si="5"/>
        <v>0</v>
      </c>
      <c r="D34" s="2"/>
      <c r="E34" s="1">
        <f t="shared" si="6"/>
        <v>0</v>
      </c>
      <c r="F34" s="30"/>
      <c r="G34" s="25">
        <f t="shared" si="7"/>
        <v>0</v>
      </c>
      <c r="H34" s="5">
        <f t="shared" si="8"/>
        <v>0</v>
      </c>
      <c r="I34" s="7">
        <f t="shared" si="9"/>
        <v>0</v>
      </c>
      <c r="J34" s="104"/>
      <c r="L34" s="24"/>
    </row>
    <row r="35" spans="1:12" ht="13.5" customHeight="1" thickBot="1" x14ac:dyDescent="0.3">
      <c r="A35" s="37"/>
      <c r="B35" s="28"/>
      <c r="C35" s="4">
        <f t="shared" si="5"/>
        <v>0</v>
      </c>
      <c r="D35" s="2"/>
      <c r="E35" s="1">
        <f t="shared" si="6"/>
        <v>0</v>
      </c>
      <c r="F35" s="30"/>
      <c r="G35" s="25">
        <f t="shared" si="7"/>
        <v>0</v>
      </c>
      <c r="H35" s="5">
        <f t="shared" si="8"/>
        <v>0</v>
      </c>
      <c r="I35" s="7">
        <f t="shared" si="9"/>
        <v>0</v>
      </c>
      <c r="J35" s="104"/>
      <c r="L35" s="24"/>
    </row>
    <row r="36" spans="1:12" ht="13.5" customHeight="1" thickBot="1" x14ac:dyDescent="0.3">
      <c r="A36" s="37"/>
      <c r="B36" s="28"/>
      <c r="C36" s="4">
        <f t="shared" si="5"/>
        <v>0</v>
      </c>
      <c r="D36" s="2"/>
      <c r="E36" s="1">
        <f t="shared" si="6"/>
        <v>0</v>
      </c>
      <c r="F36" s="30"/>
      <c r="G36" s="25">
        <f t="shared" si="7"/>
        <v>0</v>
      </c>
      <c r="H36" s="5">
        <f t="shared" si="8"/>
        <v>0</v>
      </c>
      <c r="I36" s="7">
        <f t="shared" si="9"/>
        <v>0</v>
      </c>
      <c r="J36" s="104"/>
      <c r="L36" s="24"/>
    </row>
    <row r="37" spans="1:12" ht="13.5" customHeight="1" thickBot="1" x14ac:dyDescent="0.3">
      <c r="A37" s="37"/>
      <c r="B37" s="28"/>
      <c r="C37" s="4">
        <f t="shared" si="5"/>
        <v>0</v>
      </c>
      <c r="D37" s="2"/>
      <c r="E37" s="1">
        <f t="shared" si="6"/>
        <v>0</v>
      </c>
      <c r="F37" s="30"/>
      <c r="G37" s="25">
        <f t="shared" si="7"/>
        <v>0</v>
      </c>
      <c r="H37" s="5">
        <f t="shared" si="8"/>
        <v>0</v>
      </c>
      <c r="I37" s="7">
        <f t="shared" si="9"/>
        <v>0</v>
      </c>
      <c r="J37" s="104"/>
      <c r="L37" s="24"/>
    </row>
    <row r="38" spans="1:12" ht="13.5" customHeight="1" thickBot="1" x14ac:dyDescent="0.3">
      <c r="A38" s="37"/>
      <c r="B38" s="28"/>
      <c r="C38" s="4">
        <f t="shared" si="5"/>
        <v>0</v>
      </c>
      <c r="D38" s="2"/>
      <c r="E38" s="1">
        <f t="shared" si="6"/>
        <v>0</v>
      </c>
      <c r="F38" s="30"/>
      <c r="G38" s="25">
        <f t="shared" si="7"/>
        <v>0</v>
      </c>
      <c r="H38" s="5">
        <f t="shared" si="8"/>
        <v>0</v>
      </c>
      <c r="I38" s="7">
        <f t="shared" si="9"/>
        <v>0</v>
      </c>
      <c r="J38" s="104"/>
      <c r="L38" s="24"/>
    </row>
    <row r="39" spans="1:12" ht="13.5" customHeight="1" thickBot="1" x14ac:dyDescent="0.3">
      <c r="A39" s="37"/>
      <c r="B39" s="28"/>
      <c r="C39" s="4">
        <f t="shared" si="5"/>
        <v>0</v>
      </c>
      <c r="D39" s="2"/>
      <c r="E39" s="1">
        <f t="shared" si="6"/>
        <v>0</v>
      </c>
      <c r="F39" s="30"/>
      <c r="G39" s="25">
        <f t="shared" si="7"/>
        <v>0</v>
      </c>
      <c r="H39" s="5">
        <f t="shared" si="8"/>
        <v>0</v>
      </c>
      <c r="I39" s="7">
        <f t="shared" si="9"/>
        <v>0</v>
      </c>
      <c r="J39" s="104"/>
      <c r="L39" s="24"/>
    </row>
    <row r="40" spans="1:12" ht="13.5" customHeight="1" thickBot="1" x14ac:dyDescent="0.3">
      <c r="A40" s="37"/>
      <c r="B40" s="28"/>
      <c r="C40" s="4">
        <f t="shared" si="5"/>
        <v>0</v>
      </c>
      <c r="D40" s="2"/>
      <c r="E40" s="1">
        <f t="shared" si="6"/>
        <v>0</v>
      </c>
      <c r="F40" s="30"/>
      <c r="G40" s="25">
        <f t="shared" si="7"/>
        <v>0</v>
      </c>
      <c r="H40" s="5">
        <f t="shared" si="8"/>
        <v>0</v>
      </c>
      <c r="I40" s="7">
        <f t="shared" si="9"/>
        <v>0</v>
      </c>
      <c r="J40" s="104"/>
      <c r="L40" s="24"/>
    </row>
    <row r="41" spans="1:12" ht="13.5" customHeight="1" thickBot="1" x14ac:dyDescent="0.3">
      <c r="A41" s="37"/>
      <c r="B41" s="28"/>
      <c r="C41" s="4">
        <f t="shared" si="5"/>
        <v>0</v>
      </c>
      <c r="D41" s="2"/>
      <c r="E41" s="1">
        <f t="shared" si="6"/>
        <v>0</v>
      </c>
      <c r="F41" s="30"/>
      <c r="G41" s="25">
        <f t="shared" si="7"/>
        <v>0</v>
      </c>
      <c r="H41" s="5">
        <f t="shared" si="8"/>
        <v>0</v>
      </c>
      <c r="I41" s="7">
        <f t="shared" si="9"/>
        <v>0</v>
      </c>
      <c r="J41" s="104"/>
      <c r="L41" s="24"/>
    </row>
    <row r="42" spans="1:12" ht="13.5" customHeight="1" thickBot="1" x14ac:dyDescent="0.3">
      <c r="A42" s="37"/>
      <c r="B42" s="28"/>
      <c r="C42" s="4">
        <f t="shared" si="5"/>
        <v>0</v>
      </c>
      <c r="D42" s="2"/>
      <c r="E42" s="1">
        <f t="shared" si="6"/>
        <v>0</v>
      </c>
      <c r="F42" s="30"/>
      <c r="G42" s="25">
        <f t="shared" si="7"/>
        <v>0</v>
      </c>
      <c r="H42" s="5">
        <f t="shared" si="8"/>
        <v>0</v>
      </c>
      <c r="I42" s="7">
        <f t="shared" si="9"/>
        <v>0</v>
      </c>
      <c r="J42" s="104"/>
      <c r="L42" s="24"/>
    </row>
    <row r="43" spans="1:12" ht="13.5" customHeight="1" thickBot="1" x14ac:dyDescent="0.3">
      <c r="A43" s="37"/>
      <c r="B43" s="28"/>
      <c r="C43" s="4">
        <f t="shared" si="5"/>
        <v>0</v>
      </c>
      <c r="D43" s="2"/>
      <c r="E43" s="1">
        <f t="shared" si="6"/>
        <v>0</v>
      </c>
      <c r="F43" s="30"/>
      <c r="G43" s="25">
        <f t="shared" si="7"/>
        <v>0</v>
      </c>
      <c r="H43" s="5">
        <f t="shared" si="8"/>
        <v>0</v>
      </c>
      <c r="I43" s="7">
        <f t="shared" si="9"/>
        <v>0</v>
      </c>
      <c r="J43" s="104"/>
      <c r="L43" s="24"/>
    </row>
    <row r="44" spans="1:12" ht="13.5" customHeight="1" thickBot="1" x14ac:dyDescent="0.3">
      <c r="A44" s="37"/>
      <c r="B44" s="28"/>
      <c r="C44" s="4">
        <f t="shared" ref="C44:C76" si="10">ROUND(B44/0.38,2)</f>
        <v>0</v>
      </c>
      <c r="D44" s="2"/>
      <c r="E44" s="1">
        <f t="shared" ref="E44:E76" si="11">D44-C44</f>
        <v>0</v>
      </c>
      <c r="F44" s="30"/>
      <c r="G44" s="25">
        <f t="shared" ref="G44:G76" si="12">SUM(D44*F44)-(C44*F44)</f>
        <v>0</v>
      </c>
      <c r="H44" s="5">
        <f t="shared" ref="H44:H76" si="13">B44*F44</f>
        <v>0</v>
      </c>
      <c r="I44" s="7">
        <f t="shared" ref="I44:I76" si="14">D44*F44</f>
        <v>0</v>
      </c>
      <c r="J44" s="104"/>
      <c r="L44" s="24"/>
    </row>
    <row r="45" spans="1:12" ht="13.5" customHeight="1" thickBot="1" x14ac:dyDescent="0.3">
      <c r="A45" s="37"/>
      <c r="B45" s="28"/>
      <c r="C45" s="4">
        <f t="shared" si="10"/>
        <v>0</v>
      </c>
      <c r="D45" s="2"/>
      <c r="E45" s="1">
        <f t="shared" si="11"/>
        <v>0</v>
      </c>
      <c r="F45" s="30"/>
      <c r="G45" s="25">
        <f t="shared" si="12"/>
        <v>0</v>
      </c>
      <c r="H45" s="5">
        <f t="shared" si="13"/>
        <v>0</v>
      </c>
      <c r="I45" s="7">
        <f t="shared" si="14"/>
        <v>0</v>
      </c>
      <c r="J45" s="104"/>
      <c r="L45" s="24"/>
    </row>
    <row r="46" spans="1:12" ht="13.5" customHeight="1" thickBot="1" x14ac:dyDescent="0.3">
      <c r="A46" s="37"/>
      <c r="B46" s="28"/>
      <c r="C46" s="4">
        <f t="shared" si="10"/>
        <v>0</v>
      </c>
      <c r="D46" s="2"/>
      <c r="E46" s="1">
        <f t="shared" si="11"/>
        <v>0</v>
      </c>
      <c r="F46" s="30"/>
      <c r="G46" s="25">
        <f t="shared" si="12"/>
        <v>0</v>
      </c>
      <c r="H46" s="5">
        <f t="shared" si="13"/>
        <v>0</v>
      </c>
      <c r="I46" s="7">
        <f t="shared" si="14"/>
        <v>0</v>
      </c>
      <c r="J46" s="104"/>
      <c r="L46" s="24"/>
    </row>
    <row r="47" spans="1:12" ht="13.5" customHeight="1" thickBot="1" x14ac:dyDescent="0.3">
      <c r="A47" s="37"/>
      <c r="B47" s="28"/>
      <c r="C47" s="4">
        <f t="shared" si="10"/>
        <v>0</v>
      </c>
      <c r="D47" s="2"/>
      <c r="E47" s="1">
        <f t="shared" si="11"/>
        <v>0</v>
      </c>
      <c r="F47" s="30"/>
      <c r="G47" s="25">
        <f t="shared" si="12"/>
        <v>0</v>
      </c>
      <c r="H47" s="5">
        <f t="shared" si="13"/>
        <v>0</v>
      </c>
      <c r="I47" s="7">
        <f t="shared" si="14"/>
        <v>0</v>
      </c>
      <c r="J47" s="104"/>
      <c r="L47" s="24"/>
    </row>
    <row r="48" spans="1:12" ht="13.5" customHeight="1" thickBot="1" x14ac:dyDescent="0.3">
      <c r="A48" s="37"/>
      <c r="B48" s="28"/>
      <c r="C48" s="4">
        <f t="shared" si="10"/>
        <v>0</v>
      </c>
      <c r="D48" s="2"/>
      <c r="E48" s="1">
        <f t="shared" si="11"/>
        <v>0</v>
      </c>
      <c r="F48" s="30"/>
      <c r="G48" s="25">
        <f t="shared" si="12"/>
        <v>0</v>
      </c>
      <c r="H48" s="5">
        <f t="shared" si="13"/>
        <v>0</v>
      </c>
      <c r="I48" s="7">
        <f t="shared" si="14"/>
        <v>0</v>
      </c>
      <c r="J48" s="104"/>
      <c r="L48" s="24"/>
    </row>
    <row r="49" spans="1:12" ht="13.5" customHeight="1" thickBot="1" x14ac:dyDescent="0.3">
      <c r="A49" s="37"/>
      <c r="B49" s="28"/>
      <c r="C49" s="4">
        <f t="shared" si="10"/>
        <v>0</v>
      </c>
      <c r="D49" s="2"/>
      <c r="E49" s="1">
        <f t="shared" si="11"/>
        <v>0</v>
      </c>
      <c r="F49" s="30"/>
      <c r="G49" s="25">
        <f t="shared" si="12"/>
        <v>0</v>
      </c>
      <c r="H49" s="5">
        <f t="shared" si="13"/>
        <v>0</v>
      </c>
      <c r="I49" s="7">
        <f t="shared" si="14"/>
        <v>0</v>
      </c>
      <c r="J49" s="104"/>
      <c r="L49" s="24"/>
    </row>
    <row r="50" spans="1:12" ht="13.5" customHeight="1" thickBot="1" x14ac:dyDescent="0.3">
      <c r="A50" s="37"/>
      <c r="B50" s="28"/>
      <c r="C50" s="4">
        <f t="shared" si="10"/>
        <v>0</v>
      </c>
      <c r="D50" s="2"/>
      <c r="E50" s="1">
        <f t="shared" si="11"/>
        <v>0</v>
      </c>
      <c r="F50" s="30"/>
      <c r="G50" s="25">
        <f t="shared" si="12"/>
        <v>0</v>
      </c>
      <c r="H50" s="5">
        <f t="shared" si="13"/>
        <v>0</v>
      </c>
      <c r="I50" s="7">
        <f t="shared" si="14"/>
        <v>0</v>
      </c>
      <c r="J50" s="104"/>
      <c r="L50" s="24"/>
    </row>
    <row r="51" spans="1:12" ht="13.5" customHeight="1" thickBot="1" x14ac:dyDescent="0.3">
      <c r="A51" s="37"/>
      <c r="B51" s="28"/>
      <c r="C51" s="4">
        <f t="shared" si="10"/>
        <v>0</v>
      </c>
      <c r="D51" s="2"/>
      <c r="E51" s="1">
        <f t="shared" si="11"/>
        <v>0</v>
      </c>
      <c r="F51" s="30"/>
      <c r="G51" s="25">
        <f t="shared" si="12"/>
        <v>0</v>
      </c>
      <c r="H51" s="5">
        <f t="shared" si="13"/>
        <v>0</v>
      </c>
      <c r="I51" s="7">
        <f t="shared" si="14"/>
        <v>0</v>
      </c>
      <c r="J51" s="104"/>
      <c r="L51" s="24"/>
    </row>
    <row r="52" spans="1:12" ht="13.5" customHeight="1" thickBot="1" x14ac:dyDescent="0.3">
      <c r="A52" s="37"/>
      <c r="B52" s="28"/>
      <c r="C52" s="4">
        <f t="shared" si="10"/>
        <v>0</v>
      </c>
      <c r="D52" s="2"/>
      <c r="E52" s="1">
        <f t="shared" si="11"/>
        <v>0</v>
      </c>
      <c r="F52" s="30"/>
      <c r="G52" s="25">
        <f t="shared" si="12"/>
        <v>0</v>
      </c>
      <c r="H52" s="5">
        <f t="shared" si="13"/>
        <v>0</v>
      </c>
      <c r="I52" s="7">
        <f t="shared" si="14"/>
        <v>0</v>
      </c>
      <c r="J52" s="104"/>
      <c r="L52" s="24"/>
    </row>
    <row r="53" spans="1:12" ht="13.5" customHeight="1" thickBot="1" x14ac:dyDescent="0.3">
      <c r="A53" s="37"/>
      <c r="B53" s="28"/>
      <c r="C53" s="4">
        <f t="shared" si="10"/>
        <v>0</v>
      </c>
      <c r="D53" s="2"/>
      <c r="E53" s="1">
        <f t="shared" si="11"/>
        <v>0</v>
      </c>
      <c r="F53" s="30"/>
      <c r="G53" s="25">
        <f t="shared" si="12"/>
        <v>0</v>
      </c>
      <c r="H53" s="5">
        <f t="shared" si="13"/>
        <v>0</v>
      </c>
      <c r="I53" s="7">
        <f t="shared" si="14"/>
        <v>0</v>
      </c>
      <c r="J53" s="104"/>
      <c r="L53" s="24"/>
    </row>
    <row r="54" spans="1:12" ht="13.5" customHeight="1" thickBot="1" x14ac:dyDescent="0.3">
      <c r="A54" s="37"/>
      <c r="B54" s="28"/>
      <c r="C54" s="4">
        <f t="shared" si="10"/>
        <v>0</v>
      </c>
      <c r="D54" s="2"/>
      <c r="E54" s="1">
        <f t="shared" si="11"/>
        <v>0</v>
      </c>
      <c r="F54" s="30"/>
      <c r="G54" s="25">
        <f t="shared" si="12"/>
        <v>0</v>
      </c>
      <c r="H54" s="5">
        <f t="shared" si="13"/>
        <v>0</v>
      </c>
      <c r="I54" s="7">
        <f t="shared" si="14"/>
        <v>0</v>
      </c>
      <c r="J54" s="104"/>
      <c r="L54" s="24"/>
    </row>
    <row r="55" spans="1:12" ht="13.5" customHeight="1" thickBot="1" x14ac:dyDescent="0.3">
      <c r="A55" s="37"/>
      <c r="B55" s="28"/>
      <c r="C55" s="4">
        <f t="shared" si="10"/>
        <v>0</v>
      </c>
      <c r="D55" s="2"/>
      <c r="E55" s="1">
        <f t="shared" si="11"/>
        <v>0</v>
      </c>
      <c r="F55" s="30"/>
      <c r="G55" s="25">
        <f t="shared" si="12"/>
        <v>0</v>
      </c>
      <c r="H55" s="5">
        <f t="shared" si="13"/>
        <v>0</v>
      </c>
      <c r="I55" s="7">
        <f t="shared" si="14"/>
        <v>0</v>
      </c>
      <c r="J55" s="104"/>
      <c r="L55" s="24"/>
    </row>
    <row r="56" spans="1:12" ht="13.5" customHeight="1" thickBot="1" x14ac:dyDescent="0.3">
      <c r="A56" s="37"/>
      <c r="B56" s="28"/>
      <c r="C56" s="4">
        <f t="shared" si="10"/>
        <v>0</v>
      </c>
      <c r="D56" s="2"/>
      <c r="E56" s="1">
        <f t="shared" si="11"/>
        <v>0</v>
      </c>
      <c r="F56" s="30"/>
      <c r="G56" s="25">
        <f t="shared" si="12"/>
        <v>0</v>
      </c>
      <c r="H56" s="5">
        <f t="shared" si="13"/>
        <v>0</v>
      </c>
      <c r="I56" s="7">
        <f t="shared" si="14"/>
        <v>0</v>
      </c>
      <c r="J56" s="104"/>
      <c r="L56" s="24"/>
    </row>
    <row r="57" spans="1:12" ht="13.5" customHeight="1" thickBot="1" x14ac:dyDescent="0.3">
      <c r="A57" s="37"/>
      <c r="B57" s="28"/>
      <c r="C57" s="4">
        <f t="shared" si="10"/>
        <v>0</v>
      </c>
      <c r="D57" s="2"/>
      <c r="E57" s="1">
        <f t="shared" si="11"/>
        <v>0</v>
      </c>
      <c r="F57" s="30"/>
      <c r="G57" s="25">
        <f t="shared" si="12"/>
        <v>0</v>
      </c>
      <c r="H57" s="5">
        <f t="shared" si="13"/>
        <v>0</v>
      </c>
      <c r="I57" s="7">
        <f t="shared" si="14"/>
        <v>0</v>
      </c>
      <c r="J57" s="104"/>
      <c r="L57" s="24"/>
    </row>
    <row r="58" spans="1:12" ht="13.5" customHeight="1" thickBot="1" x14ac:dyDescent="0.3">
      <c r="A58" s="37"/>
      <c r="B58" s="28"/>
      <c r="C58" s="4">
        <f t="shared" si="10"/>
        <v>0</v>
      </c>
      <c r="D58" s="2"/>
      <c r="E58" s="1">
        <f t="shared" si="11"/>
        <v>0</v>
      </c>
      <c r="F58" s="30"/>
      <c r="G58" s="25">
        <f t="shared" si="12"/>
        <v>0</v>
      </c>
      <c r="H58" s="5">
        <f t="shared" si="13"/>
        <v>0</v>
      </c>
      <c r="I58" s="7">
        <f t="shared" si="14"/>
        <v>0</v>
      </c>
      <c r="J58" s="104"/>
      <c r="L58" s="24"/>
    </row>
    <row r="59" spans="1:12" ht="13.5" customHeight="1" thickBot="1" x14ac:dyDescent="0.3">
      <c r="A59" s="37"/>
      <c r="B59" s="28"/>
      <c r="C59" s="4">
        <f t="shared" si="10"/>
        <v>0</v>
      </c>
      <c r="D59" s="2"/>
      <c r="E59" s="1">
        <f t="shared" si="11"/>
        <v>0</v>
      </c>
      <c r="F59" s="30"/>
      <c r="G59" s="25">
        <f t="shared" si="12"/>
        <v>0</v>
      </c>
      <c r="H59" s="5">
        <f t="shared" si="13"/>
        <v>0</v>
      </c>
      <c r="I59" s="7">
        <f t="shared" si="14"/>
        <v>0</v>
      </c>
      <c r="J59" s="104"/>
      <c r="L59" s="24"/>
    </row>
    <row r="60" spans="1:12" ht="13.5" customHeight="1" thickBot="1" x14ac:dyDescent="0.3">
      <c r="A60" s="37"/>
      <c r="B60" s="28"/>
      <c r="C60" s="4">
        <f t="shared" si="10"/>
        <v>0</v>
      </c>
      <c r="D60" s="2"/>
      <c r="E60" s="1">
        <f t="shared" si="11"/>
        <v>0</v>
      </c>
      <c r="F60" s="30"/>
      <c r="G60" s="25">
        <f t="shared" si="12"/>
        <v>0</v>
      </c>
      <c r="H60" s="5">
        <f t="shared" si="13"/>
        <v>0</v>
      </c>
      <c r="I60" s="7">
        <f t="shared" si="14"/>
        <v>0</v>
      </c>
      <c r="J60" s="104"/>
      <c r="L60" s="24"/>
    </row>
    <row r="61" spans="1:12" ht="13.5" customHeight="1" thickBot="1" x14ac:dyDescent="0.3">
      <c r="A61" s="37"/>
      <c r="B61" s="28"/>
      <c r="C61" s="4">
        <f t="shared" si="10"/>
        <v>0</v>
      </c>
      <c r="D61" s="2"/>
      <c r="E61" s="1">
        <f t="shared" si="11"/>
        <v>0</v>
      </c>
      <c r="F61" s="30"/>
      <c r="G61" s="25">
        <f t="shared" si="12"/>
        <v>0</v>
      </c>
      <c r="H61" s="5">
        <f t="shared" si="13"/>
        <v>0</v>
      </c>
      <c r="I61" s="7">
        <f t="shared" si="14"/>
        <v>0</v>
      </c>
      <c r="J61" s="104"/>
      <c r="L61" s="24"/>
    </row>
    <row r="62" spans="1:12" ht="13.5" customHeight="1" thickBot="1" x14ac:dyDescent="0.3">
      <c r="A62" s="37"/>
      <c r="B62" s="28"/>
      <c r="C62" s="4">
        <f t="shared" si="10"/>
        <v>0</v>
      </c>
      <c r="D62" s="2"/>
      <c r="E62" s="1">
        <f t="shared" si="11"/>
        <v>0</v>
      </c>
      <c r="F62" s="30"/>
      <c r="G62" s="25">
        <f t="shared" si="12"/>
        <v>0</v>
      </c>
      <c r="H62" s="5">
        <f t="shared" si="13"/>
        <v>0</v>
      </c>
      <c r="I62" s="7">
        <f t="shared" si="14"/>
        <v>0</v>
      </c>
      <c r="J62" s="104"/>
      <c r="L62" s="24"/>
    </row>
    <row r="63" spans="1:12" ht="13.5" customHeight="1" thickBot="1" x14ac:dyDescent="0.3">
      <c r="A63" s="37"/>
      <c r="B63" s="28"/>
      <c r="C63" s="4">
        <f t="shared" si="10"/>
        <v>0</v>
      </c>
      <c r="D63" s="2"/>
      <c r="E63" s="1">
        <f t="shared" si="11"/>
        <v>0</v>
      </c>
      <c r="F63" s="30"/>
      <c r="G63" s="25">
        <f t="shared" si="12"/>
        <v>0</v>
      </c>
      <c r="H63" s="5">
        <f t="shared" si="13"/>
        <v>0</v>
      </c>
      <c r="I63" s="7">
        <f t="shared" si="14"/>
        <v>0</v>
      </c>
      <c r="J63" s="104"/>
      <c r="L63" s="24"/>
    </row>
    <row r="64" spans="1:12" ht="13.5" customHeight="1" thickBot="1" x14ac:dyDescent="0.3">
      <c r="A64" s="37"/>
      <c r="B64" s="28"/>
      <c r="C64" s="4">
        <f t="shared" si="10"/>
        <v>0</v>
      </c>
      <c r="D64" s="2"/>
      <c r="E64" s="1">
        <f t="shared" si="11"/>
        <v>0</v>
      </c>
      <c r="F64" s="30"/>
      <c r="G64" s="25">
        <f t="shared" si="12"/>
        <v>0</v>
      </c>
      <c r="H64" s="5">
        <f t="shared" si="13"/>
        <v>0</v>
      </c>
      <c r="I64" s="7">
        <f t="shared" si="14"/>
        <v>0</v>
      </c>
      <c r="J64" s="104"/>
      <c r="L64" s="24"/>
    </row>
    <row r="65" spans="1:12" ht="13.5" customHeight="1" thickBot="1" x14ac:dyDescent="0.3">
      <c r="A65" s="37"/>
      <c r="B65" s="28"/>
      <c r="C65" s="4">
        <f t="shared" si="10"/>
        <v>0</v>
      </c>
      <c r="D65" s="2"/>
      <c r="E65" s="1">
        <f t="shared" si="11"/>
        <v>0</v>
      </c>
      <c r="F65" s="30"/>
      <c r="G65" s="25">
        <f t="shared" si="12"/>
        <v>0</v>
      </c>
      <c r="H65" s="5">
        <f t="shared" si="13"/>
        <v>0</v>
      </c>
      <c r="I65" s="7">
        <f t="shared" si="14"/>
        <v>0</v>
      </c>
      <c r="J65" s="104"/>
      <c r="L65" s="24"/>
    </row>
    <row r="66" spans="1:12" ht="13.5" customHeight="1" thickBot="1" x14ac:dyDescent="0.3">
      <c r="A66" s="37"/>
      <c r="B66" s="28"/>
      <c r="C66" s="4">
        <f t="shared" si="10"/>
        <v>0</v>
      </c>
      <c r="D66" s="2"/>
      <c r="E66" s="1">
        <f t="shared" si="11"/>
        <v>0</v>
      </c>
      <c r="F66" s="30"/>
      <c r="G66" s="25">
        <f t="shared" si="12"/>
        <v>0</v>
      </c>
      <c r="H66" s="5">
        <f t="shared" si="13"/>
        <v>0</v>
      </c>
      <c r="I66" s="7">
        <f t="shared" si="14"/>
        <v>0</v>
      </c>
      <c r="J66" s="104"/>
      <c r="L66" s="24"/>
    </row>
    <row r="67" spans="1:12" ht="13.5" customHeight="1" thickBot="1" x14ac:dyDescent="0.3">
      <c r="A67" s="37"/>
      <c r="B67" s="28"/>
      <c r="C67" s="4">
        <f t="shared" si="10"/>
        <v>0</v>
      </c>
      <c r="D67" s="2"/>
      <c r="E67" s="1">
        <f t="shared" si="11"/>
        <v>0</v>
      </c>
      <c r="F67" s="30"/>
      <c r="G67" s="25">
        <f t="shared" si="12"/>
        <v>0</v>
      </c>
      <c r="H67" s="5">
        <f t="shared" si="13"/>
        <v>0</v>
      </c>
      <c r="I67" s="7">
        <f t="shared" si="14"/>
        <v>0</v>
      </c>
      <c r="J67" s="104"/>
      <c r="L67" s="24"/>
    </row>
    <row r="68" spans="1:12" ht="13.5" customHeight="1" thickBot="1" x14ac:dyDescent="0.3">
      <c r="A68" s="37"/>
      <c r="B68" s="28"/>
      <c r="C68" s="4">
        <f t="shared" si="10"/>
        <v>0</v>
      </c>
      <c r="D68" s="2"/>
      <c r="E68" s="1">
        <f t="shared" si="11"/>
        <v>0</v>
      </c>
      <c r="F68" s="30"/>
      <c r="G68" s="25">
        <f t="shared" si="12"/>
        <v>0</v>
      </c>
      <c r="H68" s="5">
        <f t="shared" si="13"/>
        <v>0</v>
      </c>
      <c r="I68" s="7">
        <f t="shared" si="14"/>
        <v>0</v>
      </c>
      <c r="J68" s="104"/>
      <c r="L68" s="24"/>
    </row>
    <row r="69" spans="1:12" ht="13.5" customHeight="1" thickBot="1" x14ac:dyDescent="0.3">
      <c r="A69" s="37"/>
      <c r="B69" s="28"/>
      <c r="C69" s="4">
        <f t="shared" si="10"/>
        <v>0</v>
      </c>
      <c r="D69" s="2"/>
      <c r="E69" s="1">
        <f t="shared" si="11"/>
        <v>0</v>
      </c>
      <c r="F69" s="30"/>
      <c r="G69" s="25">
        <f t="shared" si="12"/>
        <v>0</v>
      </c>
      <c r="H69" s="5">
        <f t="shared" si="13"/>
        <v>0</v>
      </c>
      <c r="I69" s="7">
        <f t="shared" si="14"/>
        <v>0</v>
      </c>
      <c r="J69" s="104"/>
      <c r="L69" s="24"/>
    </row>
    <row r="70" spans="1:12" ht="13.5" customHeight="1" thickBot="1" x14ac:dyDescent="0.3">
      <c r="A70" s="37"/>
      <c r="B70" s="28"/>
      <c r="C70" s="4">
        <f t="shared" si="10"/>
        <v>0</v>
      </c>
      <c r="D70" s="2"/>
      <c r="E70" s="1">
        <f t="shared" si="11"/>
        <v>0</v>
      </c>
      <c r="F70" s="30"/>
      <c r="G70" s="25">
        <f t="shared" si="12"/>
        <v>0</v>
      </c>
      <c r="H70" s="5">
        <f t="shared" si="13"/>
        <v>0</v>
      </c>
      <c r="I70" s="7">
        <f t="shared" si="14"/>
        <v>0</v>
      </c>
      <c r="J70" s="104"/>
      <c r="L70" s="24"/>
    </row>
    <row r="71" spans="1:12" ht="13.5" customHeight="1" thickBot="1" x14ac:dyDescent="0.3">
      <c r="A71" s="37"/>
      <c r="B71" s="28"/>
      <c r="C71" s="4">
        <f t="shared" si="10"/>
        <v>0</v>
      </c>
      <c r="D71" s="2"/>
      <c r="E71" s="1">
        <f t="shared" si="11"/>
        <v>0</v>
      </c>
      <c r="F71" s="30"/>
      <c r="G71" s="25">
        <f t="shared" si="12"/>
        <v>0</v>
      </c>
      <c r="H71" s="5">
        <f t="shared" si="13"/>
        <v>0</v>
      </c>
      <c r="I71" s="7">
        <f t="shared" si="14"/>
        <v>0</v>
      </c>
      <c r="J71" s="104"/>
      <c r="L71" s="24"/>
    </row>
    <row r="72" spans="1:12" ht="13.5" customHeight="1" thickBot="1" x14ac:dyDescent="0.3">
      <c r="A72" s="37"/>
      <c r="B72" s="28"/>
      <c r="C72" s="4">
        <f t="shared" si="10"/>
        <v>0</v>
      </c>
      <c r="D72" s="2"/>
      <c r="E72" s="1">
        <f t="shared" si="11"/>
        <v>0</v>
      </c>
      <c r="F72" s="30"/>
      <c r="G72" s="25">
        <f t="shared" si="12"/>
        <v>0</v>
      </c>
      <c r="H72" s="5">
        <f t="shared" si="13"/>
        <v>0</v>
      </c>
      <c r="I72" s="7">
        <f t="shared" si="14"/>
        <v>0</v>
      </c>
      <c r="J72" s="104"/>
      <c r="L72" s="24"/>
    </row>
    <row r="73" spans="1:12" ht="13.5" customHeight="1" thickBot="1" x14ac:dyDescent="0.3">
      <c r="A73" s="37"/>
      <c r="B73" s="28"/>
      <c r="C73" s="4">
        <f t="shared" si="10"/>
        <v>0</v>
      </c>
      <c r="D73" s="2"/>
      <c r="E73" s="1">
        <f t="shared" si="11"/>
        <v>0</v>
      </c>
      <c r="F73" s="30"/>
      <c r="G73" s="25">
        <f t="shared" si="12"/>
        <v>0</v>
      </c>
      <c r="H73" s="5">
        <f t="shared" si="13"/>
        <v>0</v>
      </c>
      <c r="I73" s="7">
        <f t="shared" si="14"/>
        <v>0</v>
      </c>
      <c r="J73" s="104"/>
      <c r="L73" s="24"/>
    </row>
    <row r="74" spans="1:12" ht="13.5" customHeight="1" thickBot="1" x14ac:dyDescent="0.3">
      <c r="A74" s="37"/>
      <c r="B74" s="28"/>
      <c r="C74" s="4">
        <f t="shared" si="10"/>
        <v>0</v>
      </c>
      <c r="D74" s="2"/>
      <c r="E74" s="1">
        <f t="shared" si="11"/>
        <v>0</v>
      </c>
      <c r="F74" s="30"/>
      <c r="G74" s="25">
        <f t="shared" si="12"/>
        <v>0</v>
      </c>
      <c r="H74" s="5">
        <f t="shared" si="13"/>
        <v>0</v>
      </c>
      <c r="I74" s="7">
        <f t="shared" si="14"/>
        <v>0</v>
      </c>
      <c r="J74" s="104"/>
      <c r="L74" s="24"/>
    </row>
    <row r="75" spans="1:12" ht="13.5" customHeight="1" thickBot="1" x14ac:dyDescent="0.3">
      <c r="A75" s="37"/>
      <c r="B75" s="28"/>
      <c r="C75" s="4">
        <f t="shared" si="10"/>
        <v>0</v>
      </c>
      <c r="D75" s="2"/>
      <c r="E75" s="1">
        <f t="shared" si="11"/>
        <v>0</v>
      </c>
      <c r="F75" s="30"/>
      <c r="G75" s="25">
        <f t="shared" si="12"/>
        <v>0</v>
      </c>
      <c r="H75" s="5">
        <f t="shared" si="13"/>
        <v>0</v>
      </c>
      <c r="I75" s="7">
        <f t="shared" si="14"/>
        <v>0</v>
      </c>
      <c r="J75" s="104"/>
      <c r="L75" s="24"/>
    </row>
    <row r="76" spans="1:12" ht="13.5" customHeight="1" thickBot="1" x14ac:dyDescent="0.3">
      <c r="A76" s="37"/>
      <c r="B76" s="28"/>
      <c r="C76" s="4">
        <f t="shared" si="10"/>
        <v>0</v>
      </c>
      <c r="D76" s="2"/>
      <c r="E76" s="1">
        <f t="shared" si="11"/>
        <v>0</v>
      </c>
      <c r="F76" s="30"/>
      <c r="G76" s="25">
        <f t="shared" si="12"/>
        <v>0</v>
      </c>
      <c r="H76" s="5">
        <f t="shared" si="13"/>
        <v>0</v>
      </c>
      <c r="I76" s="7">
        <f t="shared" si="14"/>
        <v>0</v>
      </c>
      <c r="J76" s="104"/>
      <c r="L76" s="24"/>
    </row>
    <row r="77" spans="1:12" ht="13.5" customHeight="1" thickBot="1" x14ac:dyDescent="0.3">
      <c r="A77" s="37"/>
      <c r="B77" s="28"/>
      <c r="C77" s="4">
        <f t="shared" si="5"/>
        <v>0</v>
      </c>
      <c r="D77" s="2"/>
      <c r="E77" s="1">
        <f t="shared" si="6"/>
        <v>0</v>
      </c>
      <c r="F77" s="30"/>
      <c r="G77" s="25">
        <f t="shared" si="7"/>
        <v>0</v>
      </c>
      <c r="H77" s="5">
        <f t="shared" si="8"/>
        <v>0</v>
      </c>
      <c r="I77" s="7">
        <f t="shared" si="9"/>
        <v>0</v>
      </c>
      <c r="J77" s="104"/>
      <c r="L77" s="24"/>
    </row>
    <row r="78" spans="1:12" ht="13.5" customHeight="1" thickBot="1" x14ac:dyDescent="0.3">
      <c r="A78" s="37"/>
      <c r="B78" s="28"/>
      <c r="C78" s="4">
        <f t="shared" ref="C78:C91" si="15">ROUND(B78/0.38,2)</f>
        <v>0</v>
      </c>
      <c r="D78" s="2"/>
      <c r="E78" s="1">
        <f t="shared" ref="E78:E91" si="16">D78-C78</f>
        <v>0</v>
      </c>
      <c r="F78" s="30"/>
      <c r="G78" s="25">
        <f t="shared" ref="G78:G91" si="17">SUM(D78*F78)-(C78*F78)</f>
        <v>0</v>
      </c>
      <c r="H78" s="5">
        <f t="shared" ref="H78:H91" si="18">B78*F78</f>
        <v>0</v>
      </c>
      <c r="I78" s="7">
        <f t="shared" ref="I78:I91" si="19">D78*F78</f>
        <v>0</v>
      </c>
      <c r="J78" s="104"/>
      <c r="L78" s="24"/>
    </row>
    <row r="79" spans="1:12" ht="13.5" customHeight="1" thickBot="1" x14ac:dyDescent="0.3">
      <c r="A79" s="37"/>
      <c r="B79" s="28"/>
      <c r="C79" s="4">
        <f t="shared" si="15"/>
        <v>0</v>
      </c>
      <c r="D79" s="2"/>
      <c r="E79" s="1">
        <f t="shared" si="16"/>
        <v>0</v>
      </c>
      <c r="F79" s="30"/>
      <c r="G79" s="25">
        <f t="shared" si="17"/>
        <v>0</v>
      </c>
      <c r="H79" s="5">
        <f t="shared" si="18"/>
        <v>0</v>
      </c>
      <c r="I79" s="7">
        <f t="shared" si="19"/>
        <v>0</v>
      </c>
      <c r="J79" s="104"/>
      <c r="L79" s="24"/>
    </row>
    <row r="80" spans="1:12" ht="13.5" customHeight="1" thickBot="1" x14ac:dyDescent="0.3">
      <c r="A80" s="37"/>
      <c r="B80" s="28"/>
      <c r="C80" s="4">
        <f t="shared" si="15"/>
        <v>0</v>
      </c>
      <c r="D80" s="2"/>
      <c r="E80" s="1">
        <f t="shared" si="16"/>
        <v>0</v>
      </c>
      <c r="F80" s="30"/>
      <c r="G80" s="25">
        <f t="shared" si="17"/>
        <v>0</v>
      </c>
      <c r="H80" s="5">
        <f t="shared" si="18"/>
        <v>0</v>
      </c>
      <c r="I80" s="7">
        <f t="shared" si="19"/>
        <v>0</v>
      </c>
      <c r="J80" s="104"/>
      <c r="L80" s="24"/>
    </row>
    <row r="81" spans="1:12" ht="13.5" customHeight="1" thickBot="1" x14ac:dyDescent="0.3">
      <c r="A81" s="37"/>
      <c r="B81" s="28"/>
      <c r="C81" s="4">
        <f t="shared" si="15"/>
        <v>0</v>
      </c>
      <c r="D81" s="2"/>
      <c r="E81" s="1">
        <f t="shared" si="16"/>
        <v>0</v>
      </c>
      <c r="F81" s="30"/>
      <c r="G81" s="25">
        <f t="shared" si="17"/>
        <v>0</v>
      </c>
      <c r="H81" s="5">
        <f t="shared" si="18"/>
        <v>0</v>
      </c>
      <c r="I81" s="7">
        <f t="shared" si="19"/>
        <v>0</v>
      </c>
      <c r="J81" s="104"/>
      <c r="L81" s="24"/>
    </row>
    <row r="82" spans="1:12" ht="13.5" customHeight="1" thickBot="1" x14ac:dyDescent="0.3">
      <c r="A82" s="37"/>
      <c r="B82" s="28"/>
      <c r="C82" s="4">
        <f t="shared" si="15"/>
        <v>0</v>
      </c>
      <c r="D82" s="2"/>
      <c r="E82" s="1">
        <f t="shared" si="16"/>
        <v>0</v>
      </c>
      <c r="F82" s="30"/>
      <c r="G82" s="25">
        <f t="shared" si="17"/>
        <v>0</v>
      </c>
      <c r="H82" s="5">
        <f t="shared" si="18"/>
        <v>0</v>
      </c>
      <c r="I82" s="7">
        <f t="shared" si="19"/>
        <v>0</v>
      </c>
      <c r="J82" s="104"/>
      <c r="L82" s="24"/>
    </row>
    <row r="83" spans="1:12" ht="13.5" customHeight="1" thickBot="1" x14ac:dyDescent="0.3">
      <c r="A83" s="37"/>
      <c r="B83" s="28"/>
      <c r="C83" s="4">
        <f t="shared" si="15"/>
        <v>0</v>
      </c>
      <c r="D83" s="2"/>
      <c r="E83" s="1">
        <f t="shared" si="16"/>
        <v>0</v>
      </c>
      <c r="F83" s="30"/>
      <c r="G83" s="25">
        <f t="shared" si="17"/>
        <v>0</v>
      </c>
      <c r="H83" s="5">
        <f t="shared" si="18"/>
        <v>0</v>
      </c>
      <c r="I83" s="7">
        <f t="shared" si="19"/>
        <v>0</v>
      </c>
      <c r="J83" s="104"/>
      <c r="L83" s="24"/>
    </row>
    <row r="84" spans="1:12" ht="13.5" customHeight="1" thickBot="1" x14ac:dyDescent="0.3">
      <c r="A84" s="37"/>
      <c r="B84" s="28"/>
      <c r="C84" s="4">
        <f t="shared" si="15"/>
        <v>0</v>
      </c>
      <c r="D84" s="2"/>
      <c r="E84" s="1">
        <f t="shared" si="16"/>
        <v>0</v>
      </c>
      <c r="F84" s="30"/>
      <c r="G84" s="25">
        <f t="shared" si="17"/>
        <v>0</v>
      </c>
      <c r="H84" s="5">
        <f t="shared" si="18"/>
        <v>0</v>
      </c>
      <c r="I84" s="7">
        <f t="shared" si="19"/>
        <v>0</v>
      </c>
      <c r="J84" s="104"/>
      <c r="L84" s="24"/>
    </row>
    <row r="85" spans="1:12" ht="13.5" customHeight="1" thickBot="1" x14ac:dyDescent="0.3">
      <c r="A85" s="37"/>
      <c r="B85" s="28"/>
      <c r="C85" s="4">
        <f t="shared" si="15"/>
        <v>0</v>
      </c>
      <c r="D85" s="2"/>
      <c r="E85" s="1">
        <f t="shared" si="16"/>
        <v>0</v>
      </c>
      <c r="F85" s="30"/>
      <c r="G85" s="25">
        <f t="shared" si="17"/>
        <v>0</v>
      </c>
      <c r="H85" s="5">
        <f t="shared" si="18"/>
        <v>0</v>
      </c>
      <c r="I85" s="7">
        <f t="shared" si="19"/>
        <v>0</v>
      </c>
      <c r="J85" s="104"/>
      <c r="L85" s="24"/>
    </row>
    <row r="86" spans="1:12" ht="13.5" customHeight="1" thickBot="1" x14ac:dyDescent="0.3">
      <c r="A86" s="37"/>
      <c r="B86" s="28"/>
      <c r="C86" s="4">
        <f t="shared" si="15"/>
        <v>0</v>
      </c>
      <c r="D86" s="2"/>
      <c r="E86" s="1">
        <f t="shared" si="16"/>
        <v>0</v>
      </c>
      <c r="F86" s="30"/>
      <c r="G86" s="25">
        <f t="shared" si="17"/>
        <v>0</v>
      </c>
      <c r="H86" s="5">
        <f t="shared" si="18"/>
        <v>0</v>
      </c>
      <c r="I86" s="7">
        <f t="shared" si="19"/>
        <v>0</v>
      </c>
      <c r="J86" s="104"/>
      <c r="L86" s="24"/>
    </row>
    <row r="87" spans="1:12" ht="13.5" customHeight="1" thickBot="1" x14ac:dyDescent="0.3">
      <c r="A87" s="37"/>
      <c r="B87" s="28"/>
      <c r="C87" s="4">
        <f t="shared" si="15"/>
        <v>0</v>
      </c>
      <c r="D87" s="2"/>
      <c r="E87" s="1">
        <f t="shared" si="16"/>
        <v>0</v>
      </c>
      <c r="F87" s="30"/>
      <c r="G87" s="25">
        <f t="shared" si="17"/>
        <v>0</v>
      </c>
      <c r="H87" s="5">
        <f t="shared" si="18"/>
        <v>0</v>
      </c>
      <c r="I87" s="7">
        <f t="shared" si="19"/>
        <v>0</v>
      </c>
      <c r="J87" s="104"/>
      <c r="L87" s="24"/>
    </row>
    <row r="88" spans="1:12" ht="13.5" customHeight="1" thickBot="1" x14ac:dyDescent="0.3">
      <c r="A88" s="37"/>
      <c r="B88" s="28"/>
      <c r="C88" s="4">
        <f t="shared" si="15"/>
        <v>0</v>
      </c>
      <c r="D88" s="2"/>
      <c r="E88" s="1">
        <f t="shared" si="16"/>
        <v>0</v>
      </c>
      <c r="F88" s="30"/>
      <c r="G88" s="25">
        <f t="shared" si="17"/>
        <v>0</v>
      </c>
      <c r="H88" s="5">
        <f t="shared" si="18"/>
        <v>0</v>
      </c>
      <c r="I88" s="7">
        <f t="shared" si="19"/>
        <v>0</v>
      </c>
      <c r="J88" s="104"/>
      <c r="L88" s="24"/>
    </row>
    <row r="89" spans="1:12" ht="13.5" customHeight="1" thickBot="1" x14ac:dyDescent="0.3">
      <c r="A89" s="37"/>
      <c r="B89" s="28"/>
      <c r="C89" s="4">
        <f t="shared" si="15"/>
        <v>0</v>
      </c>
      <c r="D89" s="2"/>
      <c r="E89" s="1">
        <f t="shared" si="16"/>
        <v>0</v>
      </c>
      <c r="F89" s="30"/>
      <c r="G89" s="25">
        <f t="shared" si="17"/>
        <v>0</v>
      </c>
      <c r="H89" s="5">
        <f t="shared" si="18"/>
        <v>0</v>
      </c>
      <c r="I89" s="7">
        <f t="shared" si="19"/>
        <v>0</v>
      </c>
      <c r="J89" s="104"/>
      <c r="L89" s="24"/>
    </row>
    <row r="90" spans="1:12" ht="13.5" customHeight="1" thickBot="1" x14ac:dyDescent="0.3">
      <c r="A90" s="37"/>
      <c r="B90" s="28"/>
      <c r="C90" s="4">
        <f t="shared" si="15"/>
        <v>0</v>
      </c>
      <c r="D90" s="2"/>
      <c r="E90" s="1">
        <f t="shared" si="16"/>
        <v>0</v>
      </c>
      <c r="F90" s="30"/>
      <c r="G90" s="25">
        <f t="shared" si="17"/>
        <v>0</v>
      </c>
      <c r="H90" s="5">
        <f t="shared" si="18"/>
        <v>0</v>
      </c>
      <c r="I90" s="7">
        <f t="shared" si="19"/>
        <v>0</v>
      </c>
      <c r="J90" s="104"/>
      <c r="L90" s="24"/>
    </row>
    <row r="91" spans="1:12" ht="13.5" customHeight="1" thickBot="1" x14ac:dyDescent="0.3">
      <c r="A91" s="37"/>
      <c r="B91" s="28"/>
      <c r="C91" s="4">
        <f t="shared" si="15"/>
        <v>0</v>
      </c>
      <c r="D91" s="2"/>
      <c r="E91" s="1">
        <f t="shared" si="16"/>
        <v>0</v>
      </c>
      <c r="F91" s="30"/>
      <c r="G91" s="25">
        <f t="shared" si="17"/>
        <v>0</v>
      </c>
      <c r="H91" s="5">
        <f t="shared" si="18"/>
        <v>0</v>
      </c>
      <c r="I91" s="7">
        <f t="shared" si="19"/>
        <v>0</v>
      </c>
      <c r="J91" s="104"/>
      <c r="L91" s="24"/>
    </row>
    <row r="92" spans="1:12" ht="12.75" customHeight="1" thickBot="1" x14ac:dyDescent="0.3">
      <c r="A92" s="37"/>
      <c r="B92" s="28"/>
      <c r="C92" s="4">
        <f t="shared" ref="C92" si="20">ROUND(B92/0.38,2)</f>
        <v>0</v>
      </c>
      <c r="D92" s="2"/>
      <c r="E92" s="1">
        <f t="shared" ref="E92" si="21">D92-C92</f>
        <v>0</v>
      </c>
      <c r="F92" s="30"/>
      <c r="G92" s="25">
        <f t="shared" ref="G92" si="22">SUM(D92*F92)-(C92*F92)</f>
        <v>0</v>
      </c>
      <c r="H92" s="5">
        <f t="shared" ref="H92" si="23">B92*F92</f>
        <v>0</v>
      </c>
      <c r="I92" s="7">
        <f t="shared" ref="I92" si="24">D92*F92</f>
        <v>0</v>
      </c>
      <c r="J92" s="104"/>
      <c r="L92" s="24"/>
    </row>
    <row r="93" spans="1:12" ht="12.75" customHeight="1" thickBot="1" x14ac:dyDescent="0.3">
      <c r="A93" s="37"/>
      <c r="B93" s="28"/>
      <c r="C93" s="4">
        <f t="shared" ref="C93" si="25">ROUND(B93/0.38,2)</f>
        <v>0</v>
      </c>
      <c r="D93" s="2"/>
      <c r="E93" s="1">
        <f t="shared" ref="E93" si="26">D93-C93</f>
        <v>0</v>
      </c>
      <c r="F93" s="30"/>
      <c r="G93" s="25">
        <f t="shared" ref="G93" si="27">SUM(D93*F93)-(C93*F93)</f>
        <v>0</v>
      </c>
      <c r="H93" s="5">
        <f t="shared" ref="H93" si="28">B93*F93</f>
        <v>0</v>
      </c>
      <c r="I93" s="7">
        <f t="shared" ref="I93" si="29">D93*F93</f>
        <v>0</v>
      </c>
      <c r="J93" s="104"/>
      <c r="L93" s="24"/>
    </row>
    <row r="94" spans="1:12" ht="14.25" customHeight="1" thickBot="1" x14ac:dyDescent="0.3">
      <c r="A94" s="37"/>
      <c r="B94" s="28"/>
      <c r="C94" s="4">
        <f t="shared" si="4"/>
        <v>0</v>
      </c>
      <c r="D94" s="2"/>
      <c r="E94" s="1">
        <f t="shared" si="1"/>
        <v>0</v>
      </c>
      <c r="F94" s="30"/>
      <c r="G94" s="25">
        <f t="shared" si="0"/>
        <v>0</v>
      </c>
      <c r="H94" s="5">
        <f t="shared" si="2"/>
        <v>0</v>
      </c>
      <c r="I94" s="7">
        <f t="shared" si="3"/>
        <v>0</v>
      </c>
      <c r="J94" s="104"/>
      <c r="L94" s="24"/>
    </row>
    <row r="95" spans="1:12" ht="14.25" customHeight="1" thickBot="1" x14ac:dyDescent="0.3">
      <c r="A95" s="37"/>
      <c r="B95" s="28"/>
      <c r="C95" s="4">
        <f t="shared" si="4"/>
        <v>0</v>
      </c>
      <c r="D95" s="2"/>
      <c r="E95" s="1">
        <f t="shared" si="1"/>
        <v>0</v>
      </c>
      <c r="F95" s="30"/>
      <c r="G95" s="25">
        <f t="shared" si="0"/>
        <v>0</v>
      </c>
      <c r="H95" s="5">
        <f t="shared" si="2"/>
        <v>0</v>
      </c>
      <c r="I95" s="9">
        <f t="shared" si="3"/>
        <v>0</v>
      </c>
      <c r="J95" s="104"/>
      <c r="L95" s="24"/>
    </row>
    <row r="96" spans="1:12" ht="14.25" customHeight="1" thickBot="1" x14ac:dyDescent="0.3">
      <c r="A96" s="165"/>
      <c r="B96" s="166"/>
      <c r="C96" s="166"/>
      <c r="D96" s="166"/>
      <c r="E96" s="166"/>
      <c r="F96" s="167"/>
      <c r="G96" s="38">
        <f>SUM(G6:G95)</f>
        <v>0</v>
      </c>
      <c r="H96" s="6">
        <f>SUM(H6:H95)</f>
        <v>0</v>
      </c>
      <c r="I96" s="8">
        <f>SUM(I6:I95)</f>
        <v>0</v>
      </c>
      <c r="J96" s="99"/>
      <c r="L96" s="24"/>
    </row>
    <row r="97" spans="1:12" ht="14.25" customHeight="1" thickBot="1" x14ac:dyDescent="0.3">
      <c r="A97" s="91" t="s">
        <v>67</v>
      </c>
      <c r="B97" s="88"/>
      <c r="C97" s="88"/>
      <c r="D97" s="88"/>
      <c r="E97" s="88"/>
      <c r="F97" s="88"/>
      <c r="G97" s="87"/>
      <c r="H97" s="89"/>
      <c r="I97" s="90"/>
      <c r="J97" s="99"/>
      <c r="L97" s="24"/>
    </row>
    <row r="98" spans="1:12" ht="11.25" customHeight="1" thickBot="1" x14ac:dyDescent="0.3">
      <c r="A98" s="168" t="s">
        <v>16</v>
      </c>
      <c r="B98" s="160"/>
      <c r="C98" s="160"/>
      <c r="D98" s="160"/>
      <c r="E98" s="160"/>
      <c r="F98" s="160"/>
      <c r="G98" s="160"/>
      <c r="H98" s="160"/>
      <c r="I98" s="161"/>
      <c r="J98" s="101"/>
      <c r="L98" s="24"/>
    </row>
    <row r="99" spans="1:12" ht="46.5" thickBot="1" x14ac:dyDescent="0.3">
      <c r="A99" s="20" t="s">
        <v>17</v>
      </c>
      <c r="B99" s="18" t="s">
        <v>10</v>
      </c>
      <c r="C99" s="22"/>
      <c r="D99" s="19" t="s">
        <v>63</v>
      </c>
      <c r="E99" s="21"/>
      <c r="F99" s="20" t="s">
        <v>14</v>
      </c>
      <c r="G99" s="26"/>
      <c r="H99" s="40" t="s">
        <v>11</v>
      </c>
      <c r="I99" s="41" t="s">
        <v>12</v>
      </c>
      <c r="J99" s="105"/>
      <c r="L99" s="24"/>
    </row>
    <row r="100" spans="1:12" ht="15.75" thickBot="1" x14ac:dyDescent="0.3">
      <c r="A100" s="37" t="s">
        <v>64</v>
      </c>
      <c r="B100" s="28"/>
      <c r="C100" s="4"/>
      <c r="D100" s="2"/>
      <c r="E100" s="1"/>
      <c r="F100" s="30"/>
      <c r="G100" s="25"/>
      <c r="H100" s="5">
        <f>B100*F100</f>
        <v>0</v>
      </c>
      <c r="I100" s="7">
        <f>D100*F100</f>
        <v>0</v>
      </c>
      <c r="J100" s="104"/>
      <c r="L100" s="24"/>
    </row>
    <row r="101" spans="1:12" ht="15.75" thickBot="1" x14ac:dyDescent="0.3">
      <c r="A101" s="37" t="s">
        <v>7</v>
      </c>
      <c r="B101" s="28"/>
      <c r="C101" s="4"/>
      <c r="D101" s="2"/>
      <c r="E101" s="1"/>
      <c r="F101" s="30"/>
      <c r="G101" s="25"/>
      <c r="H101" s="5">
        <f>B101*F101</f>
        <v>0</v>
      </c>
      <c r="I101" s="7">
        <f>D101*F101</f>
        <v>0</v>
      </c>
      <c r="J101" s="104"/>
      <c r="L101" s="24"/>
    </row>
    <row r="102" spans="1:12" ht="15.75" thickBot="1" x14ac:dyDescent="0.3">
      <c r="A102" s="37" t="s">
        <v>49</v>
      </c>
      <c r="B102" s="28"/>
      <c r="C102" s="4"/>
      <c r="D102" s="2"/>
      <c r="E102" s="1"/>
      <c r="F102" s="30"/>
      <c r="G102" s="25"/>
      <c r="H102" s="5">
        <f t="shared" ref="H102:H106" si="30">B102*F102</f>
        <v>0</v>
      </c>
      <c r="I102" s="7">
        <f t="shared" ref="I102:I106" si="31">D102*F102</f>
        <v>0</v>
      </c>
      <c r="J102" s="104"/>
      <c r="L102" s="24"/>
    </row>
    <row r="103" spans="1:12" ht="15.75" thickBot="1" x14ac:dyDescent="0.3">
      <c r="A103" s="37" t="s">
        <v>65</v>
      </c>
      <c r="B103" s="28"/>
      <c r="C103" s="4"/>
      <c r="D103" s="2"/>
      <c r="E103" s="1"/>
      <c r="F103" s="30"/>
      <c r="G103" s="25"/>
      <c r="H103" s="5">
        <f t="shared" si="30"/>
        <v>0</v>
      </c>
      <c r="I103" s="7">
        <f t="shared" si="31"/>
        <v>0</v>
      </c>
      <c r="J103" s="104"/>
      <c r="L103" s="24"/>
    </row>
    <row r="104" spans="1:12" ht="15.75" thickBot="1" x14ac:dyDescent="0.3">
      <c r="A104" s="37" t="s">
        <v>66</v>
      </c>
      <c r="B104" s="28"/>
      <c r="C104" s="4"/>
      <c r="D104" s="2"/>
      <c r="E104" s="1"/>
      <c r="F104" s="30"/>
      <c r="G104" s="25"/>
      <c r="H104" s="5">
        <f t="shared" si="30"/>
        <v>0</v>
      </c>
      <c r="I104" s="7">
        <f t="shared" si="31"/>
        <v>0</v>
      </c>
      <c r="J104" s="104"/>
      <c r="L104" s="24"/>
    </row>
    <row r="105" spans="1:12" ht="15" customHeight="1" thickBot="1" x14ac:dyDescent="0.3">
      <c r="A105" s="37" t="s">
        <v>50</v>
      </c>
      <c r="B105" s="28"/>
      <c r="C105" s="4"/>
      <c r="D105" s="2"/>
      <c r="E105" s="1"/>
      <c r="F105" s="30"/>
      <c r="G105" s="25"/>
      <c r="H105" s="5">
        <f t="shared" si="30"/>
        <v>0</v>
      </c>
      <c r="I105" s="7">
        <f t="shared" si="31"/>
        <v>0</v>
      </c>
      <c r="J105" s="104"/>
      <c r="L105" s="24"/>
    </row>
    <row r="106" spans="1:12" ht="14.25" customHeight="1" thickBot="1" x14ac:dyDescent="0.3">
      <c r="A106" s="37"/>
      <c r="B106" s="28"/>
      <c r="C106" s="4"/>
      <c r="D106" s="2"/>
      <c r="E106" s="1"/>
      <c r="F106" s="30"/>
      <c r="G106" s="25"/>
      <c r="H106" s="5">
        <f t="shared" si="30"/>
        <v>0</v>
      </c>
      <c r="I106" s="7">
        <f t="shared" si="31"/>
        <v>0</v>
      </c>
      <c r="J106" s="104"/>
      <c r="L106" s="24"/>
    </row>
    <row r="107" spans="1:12" ht="13.5" customHeight="1" thickBot="1" x14ac:dyDescent="0.3">
      <c r="A107" s="153"/>
      <c r="B107" s="154"/>
      <c r="C107" s="154"/>
      <c r="D107" s="154"/>
      <c r="E107" s="154"/>
      <c r="F107" s="154"/>
      <c r="G107" s="155"/>
      <c r="H107" s="6">
        <f>SUM(H100:H106)</f>
        <v>0</v>
      </c>
      <c r="I107" s="8">
        <f>SUM(I100:I106)</f>
        <v>0</v>
      </c>
      <c r="J107" s="99"/>
      <c r="L107" s="24"/>
    </row>
    <row r="108" spans="1:12" ht="15.75" x14ac:dyDescent="0.25">
      <c r="A108" s="51" t="s">
        <v>51</v>
      </c>
      <c r="J108" s="106"/>
    </row>
  </sheetData>
  <sheetProtection selectLockedCells="1"/>
  <mergeCells count="6">
    <mergeCell ref="A107:G107"/>
    <mergeCell ref="A2:I2"/>
    <mergeCell ref="A3:I3"/>
    <mergeCell ref="A4:G4"/>
    <mergeCell ref="A96:F96"/>
    <mergeCell ref="A98:I98"/>
  </mergeCells>
  <conditionalFormatting sqref="L15">
    <cfRule type="cellIs" dxfId="71" priority="96" operator="lessThan">
      <formula>0.01</formula>
    </cfRule>
    <cfRule type="cellIs" dxfId="70" priority="97" operator="greaterThan">
      <formula>0</formula>
    </cfRule>
  </conditionalFormatting>
  <conditionalFormatting sqref="E5:E22 G5:G22 G99:G105 E99:E105 G92:G97 E92:E95">
    <cfRule type="cellIs" dxfId="69" priority="116" operator="lessThan">
      <formula>0</formula>
    </cfRule>
    <cfRule type="cellIs" dxfId="68" priority="117" operator="greaterThan">
      <formula>0</formula>
    </cfRule>
  </conditionalFormatting>
  <conditionalFormatting sqref="E5:E22 E99:E105 E92:E95">
    <cfRule type="cellIs" dxfId="67" priority="115" operator="greaterThan">
      <formula>-0.01</formula>
    </cfRule>
  </conditionalFormatting>
  <conditionalFormatting sqref="G6:G22 G99:G105 G92:G97">
    <cfRule type="cellIs" dxfId="66" priority="113" operator="lessThan">
      <formula>0</formula>
    </cfRule>
    <cfRule type="cellIs" dxfId="65" priority="114" operator="greaterThan">
      <formula>-0.01</formula>
    </cfRule>
  </conditionalFormatting>
  <conditionalFormatting sqref="G106 E106">
    <cfRule type="cellIs" dxfId="64" priority="101" operator="lessThan">
      <formula>0</formula>
    </cfRule>
    <cfRule type="cellIs" dxfId="63" priority="102" operator="greaterThan">
      <formula>0</formula>
    </cfRule>
  </conditionalFormatting>
  <conditionalFormatting sqref="E106">
    <cfRule type="cellIs" dxfId="62" priority="100" operator="greaterThan">
      <formula>-0.01</formula>
    </cfRule>
  </conditionalFormatting>
  <conditionalFormatting sqref="G106">
    <cfRule type="cellIs" dxfId="61" priority="98" operator="lessThan">
      <formula>0</formula>
    </cfRule>
    <cfRule type="cellIs" dxfId="60" priority="99" operator="greaterThan">
      <formula>-0.01</formula>
    </cfRule>
  </conditionalFormatting>
  <conditionalFormatting sqref="E23:E29 G23:G29">
    <cfRule type="cellIs" dxfId="59" priority="74" operator="lessThan">
      <formula>0</formula>
    </cfRule>
    <cfRule type="cellIs" dxfId="58" priority="75" operator="greaterThan">
      <formula>0</formula>
    </cfRule>
  </conditionalFormatting>
  <conditionalFormatting sqref="E23:E29">
    <cfRule type="cellIs" dxfId="57" priority="73" operator="greaterThan">
      <formula>-0.01</formula>
    </cfRule>
  </conditionalFormatting>
  <conditionalFormatting sqref="G23:G29">
    <cfRule type="cellIs" dxfId="56" priority="71" operator="lessThan">
      <formula>0</formula>
    </cfRule>
    <cfRule type="cellIs" dxfId="55" priority="72" operator="greaterThan">
      <formula>-0.01</formula>
    </cfRule>
  </conditionalFormatting>
  <conditionalFormatting sqref="E30:E36 G30:G36">
    <cfRule type="cellIs" dxfId="54" priority="69" operator="lessThan">
      <formula>0</formula>
    </cfRule>
    <cfRule type="cellIs" dxfId="53" priority="70" operator="greaterThan">
      <formula>0</formula>
    </cfRule>
  </conditionalFormatting>
  <conditionalFormatting sqref="E30:E36">
    <cfRule type="cellIs" dxfId="52" priority="68" operator="greaterThan">
      <formula>-0.01</formula>
    </cfRule>
  </conditionalFormatting>
  <conditionalFormatting sqref="G30:G36">
    <cfRule type="cellIs" dxfId="51" priority="66" operator="lessThan">
      <formula>0</formula>
    </cfRule>
    <cfRule type="cellIs" dxfId="50" priority="67" operator="greaterThan">
      <formula>-0.01</formula>
    </cfRule>
  </conditionalFormatting>
  <conditionalFormatting sqref="E37:E39 G37:G39">
    <cfRule type="cellIs" dxfId="49" priority="64" operator="lessThan">
      <formula>0</formula>
    </cfRule>
    <cfRule type="cellIs" dxfId="48" priority="65" operator="greaterThan">
      <formula>0</formula>
    </cfRule>
  </conditionalFormatting>
  <conditionalFormatting sqref="E37:E39">
    <cfRule type="cellIs" dxfId="47" priority="63" operator="greaterThan">
      <formula>-0.01</formula>
    </cfRule>
  </conditionalFormatting>
  <conditionalFormatting sqref="G37:G39">
    <cfRule type="cellIs" dxfId="46" priority="61" operator="lessThan">
      <formula>0</formula>
    </cfRule>
    <cfRule type="cellIs" dxfId="45" priority="62" operator="greaterThan">
      <formula>-0.01</formula>
    </cfRule>
  </conditionalFormatting>
  <conditionalFormatting sqref="E40:E77 G40:G77">
    <cfRule type="cellIs" dxfId="44" priority="59" operator="lessThan">
      <formula>0</formula>
    </cfRule>
    <cfRule type="cellIs" dxfId="43" priority="60" operator="greaterThan">
      <formula>0</formula>
    </cfRule>
  </conditionalFormatting>
  <conditionalFormatting sqref="E40:E77">
    <cfRule type="cellIs" dxfId="42" priority="58" operator="greaterThan">
      <formula>-0.01</formula>
    </cfRule>
  </conditionalFormatting>
  <conditionalFormatting sqref="G40:G77">
    <cfRule type="cellIs" dxfId="41" priority="56" operator="lessThan">
      <formula>0</formula>
    </cfRule>
    <cfRule type="cellIs" dxfId="40" priority="57" operator="greaterThan">
      <formula>-0.01</formula>
    </cfRule>
  </conditionalFormatting>
  <conditionalFormatting sqref="E78:E84 G78:G84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E78:E84">
    <cfRule type="cellIs" dxfId="37" priority="38" operator="greaterThan">
      <formula>-0.01</formula>
    </cfRule>
  </conditionalFormatting>
  <conditionalFormatting sqref="G78:G84">
    <cfRule type="cellIs" dxfId="36" priority="36" operator="lessThan">
      <formula>0</formula>
    </cfRule>
    <cfRule type="cellIs" dxfId="35" priority="37" operator="greaterThan">
      <formula>-0.01</formula>
    </cfRule>
  </conditionalFormatting>
  <conditionalFormatting sqref="E85:E87 G85:G87">
    <cfRule type="cellIs" dxfId="34" priority="34" operator="lessThan">
      <formula>0</formula>
    </cfRule>
    <cfRule type="cellIs" dxfId="33" priority="35" operator="greaterThan">
      <formula>0</formula>
    </cfRule>
  </conditionalFormatting>
  <conditionalFormatting sqref="E85:E87">
    <cfRule type="cellIs" dxfId="32" priority="33" operator="greaterThan">
      <formula>-0.01</formula>
    </cfRule>
  </conditionalFormatting>
  <conditionalFormatting sqref="G85:G87">
    <cfRule type="cellIs" dxfId="31" priority="31" operator="lessThan">
      <formula>0</formula>
    </cfRule>
    <cfRule type="cellIs" dxfId="30" priority="32" operator="greaterThan">
      <formula>-0.01</formula>
    </cfRule>
  </conditionalFormatting>
  <conditionalFormatting sqref="E88:E91 G88:G9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E88:E91">
    <cfRule type="cellIs" dxfId="27" priority="28" operator="greaterThan">
      <formula>-0.01</formula>
    </cfRule>
  </conditionalFormatting>
  <conditionalFormatting sqref="G88:G91">
    <cfRule type="cellIs" dxfId="26" priority="26" operator="lessThan">
      <formula>0</formula>
    </cfRule>
    <cfRule type="cellIs" dxfId="25" priority="27" operator="greaterThan">
      <formula>-0.01</formula>
    </cfRule>
  </conditionalFormatting>
  <conditionalFormatting sqref="E45:E51 G45:G51">
    <cfRule type="cellIs" dxfId="24" priority="24" operator="lessThan">
      <formula>0</formula>
    </cfRule>
    <cfRule type="cellIs" dxfId="23" priority="25" operator="greaterThan">
      <formula>0</formula>
    </cfRule>
  </conditionalFormatting>
  <conditionalFormatting sqref="E45:E51">
    <cfRule type="cellIs" dxfId="22" priority="23" operator="greaterThan">
      <formula>-0.01</formula>
    </cfRule>
  </conditionalFormatting>
  <conditionalFormatting sqref="G45:G51">
    <cfRule type="cellIs" dxfId="21" priority="21" operator="lessThan">
      <formula>0</formula>
    </cfRule>
    <cfRule type="cellIs" dxfId="20" priority="22" operator="greaterThan">
      <formula>-0.01</formula>
    </cfRule>
  </conditionalFormatting>
  <conditionalFormatting sqref="E52:E76 G52:G76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E52:E76">
    <cfRule type="cellIs" dxfId="17" priority="18" operator="greaterThan">
      <formula>-0.01</formula>
    </cfRule>
  </conditionalFormatting>
  <conditionalFormatting sqref="G52:G76">
    <cfRule type="cellIs" dxfId="16" priority="16" operator="lessThan">
      <formula>0</formula>
    </cfRule>
    <cfRule type="cellIs" dxfId="15" priority="17" operator="greaterThan">
      <formula>-0.01</formula>
    </cfRule>
  </conditionalFormatting>
  <conditionalFormatting sqref="E45:E51 G45:G51"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E45:E51">
    <cfRule type="cellIs" dxfId="12" priority="13" operator="greaterThan">
      <formula>-0.01</formula>
    </cfRule>
  </conditionalFormatting>
  <conditionalFormatting sqref="G45:G51">
    <cfRule type="cellIs" dxfId="11" priority="11" operator="lessThan">
      <formula>0</formula>
    </cfRule>
    <cfRule type="cellIs" dxfId="10" priority="12" operator="greaterThan">
      <formula>-0.01</formula>
    </cfRule>
  </conditionalFormatting>
  <conditionalFormatting sqref="E52:E76 G52:G7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E52:E76">
    <cfRule type="cellIs" dxfId="7" priority="8" operator="greaterThan">
      <formula>-0.01</formula>
    </cfRule>
  </conditionalFormatting>
  <conditionalFormatting sqref="G52:G76">
    <cfRule type="cellIs" dxfId="6" priority="6" operator="lessThan">
      <formula>0</formula>
    </cfRule>
    <cfRule type="cellIs" dxfId="5" priority="7" operator="greaterThan">
      <formula>-0.01</formula>
    </cfRule>
  </conditionalFormatting>
  <conditionalFormatting sqref="E43 G43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E43">
    <cfRule type="cellIs" dxfId="2" priority="3" operator="greaterThan">
      <formula>-0.01</formula>
    </cfRule>
  </conditionalFormatting>
  <conditionalFormatting sqref="G43">
    <cfRule type="cellIs" dxfId="1" priority="1" operator="lessThan">
      <formula>0</formula>
    </cfRule>
    <cfRule type="cellIs" dxfId="0" priority="2" operator="greaterThan">
      <formula>-0.01</formula>
    </cfRule>
  </conditionalFormatting>
  <hyperlinks>
    <hyperlink ref="K9" location="'Nonprogram Food Revenue Tool'!B60" display="Cost of Nonprogram Food"/>
    <hyperlink ref="K8" location="'Nonprogram Food Revenue Tool'!B59" display="Cost for Reimbursable Meal Food"/>
    <hyperlink ref="K10" location="'Nonprogram Food Revenue Tool'!B61" display="Total Food Costs"/>
    <hyperlink ref="K12" location="'Nonprogram Food Revenue Tool'!B62" display="Total Revenue"/>
    <hyperlink ref="K11" location="'Nonprogram Food Revenue Tool'!B63" display="Total Nonprogram Food Revenue"/>
  </hyperlinks>
  <pageMargins left="0.7" right="0.7" top="0.25" bottom="0.25" header="0.25" footer="0.05"/>
  <pageSetup orientation="portrait" r:id="rId1"/>
  <headerFooter>
    <oddFooter>&amp;Rrevised 02_14_17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Practice Tool</vt:lpstr>
      <vt:lpstr>Nonprogram Food Revenue Tool</vt:lpstr>
    </vt:vector>
  </TitlesOfParts>
  <Company>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Wollin</dc:creator>
  <cp:lastModifiedBy>Terrye Nickels</cp:lastModifiedBy>
  <cp:lastPrinted>2017-02-14T17:25:21Z</cp:lastPrinted>
  <dcterms:created xsi:type="dcterms:W3CDTF">2015-03-04T17:04:51Z</dcterms:created>
  <dcterms:modified xsi:type="dcterms:W3CDTF">2017-07-13T02:12:40Z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